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oord_Financeira\Fin_Corporativas\Covered Bonds\Investor Reports\Agregado\2020\5) 30092020\"/>
    </mc:Choice>
  </mc:AlternateContent>
  <bookViews>
    <workbookView xWindow="-120" yWindow="-120" windowWidth="29040" windowHeight="15840" tabRatio="906" activeTab="4"/>
  </bookViews>
  <sheets>
    <sheet name="Introduction" sheetId="5" r:id="rId1"/>
    <sheet name="A. HTT General" sheetId="8" r:id="rId2"/>
    <sheet name="B1. HTT Mortgage Assets" sheetId="9" r:id="rId3"/>
    <sheet name="C. HTT Harmonised Glossary" sheetId="12" r:id="rId4"/>
    <sheet name="D. Insert Nat Trans Templ" sheetId="21" r:id="rId5"/>
    <sheet name="E. Optional ECB-ECAIs data" sheetId="18" r:id="rId6"/>
  </sheets>
  <externalReferences>
    <externalReference r:id="rId7"/>
    <externalReference r:id="rId8"/>
    <externalReference r:id="rId9"/>
    <externalReference r:id="rId10"/>
  </externalReferences>
  <definedNames>
    <definedName name="_AMO_SingleObject_582820573__A1" localSheetId="4" hidden="1">#REF!</definedName>
    <definedName name="_AMO_SingleObject_582820573__A1" hidden="1">#REF!</definedName>
    <definedName name="_AMO_XmlVersion" hidden="1">"'1'"</definedName>
    <definedName name="_xlnm._FilterDatabase" localSheetId="1" hidden="1">'A. HTT General'!$L$112:$L$126</definedName>
    <definedName name="_xlnm._FilterDatabase" localSheetId="2" hidden="1">'B1. HTT Mortgage Assets'!$A$11:$D$187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4">'D. Insert Nat Trans Templ'!$B$1:$J$234</definedName>
    <definedName name="_xlnm.Print_Area" localSheetId="5">'E. Optional ECB-ECAIs data'!$A$2:$G$72</definedName>
    <definedName name="_xlnm.Print_Area" localSheetId="0">Introduction!$B$2:$J$40</definedName>
    <definedName name="_xlnm.Print_Titles" localSheetId="4">'D. Insert Nat Trans Templ'!$1:$5</definedName>
    <definedName name="STP_Eventos_Tipo_Taxa_Estado_Contrato_SMEs">[1]STP_Eventos_Tipo_Taxa_Estado...!$A$1:$H$3627</definedName>
    <definedName name="Z_57D57BB5_E530_4E41_BAC7_55104D795C9D_.wvu.Cols" localSheetId="4" hidden="1">'D. Insert Nat Trans Templ'!#REF!</definedName>
    <definedName name="Z_57D57BB5_E530_4E41_BAC7_55104D795C9D_.wvu.Rows" localSheetId="4" hidden="1">'D. Insert Nat Trans Templ'!$13:$13</definedName>
    <definedName name="Z_7564BE61_83A0_4160_B314_8D30041CA1E2_.wvu.Cols" localSheetId="4" hidden="1">'D. Insert Nat Trans Templ'!#REF!</definedName>
    <definedName name="Z_7564BE61_83A0_4160_B314_8D30041CA1E2_.wvu.Rows" localSheetId="4" hidden="1">'D. Insert Nat Trans Templ'!$13:$13</definedName>
  </definedNames>
  <calcPr calcId="152511" calcOnSave="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5" i="21" l="1"/>
  <c r="H185" i="21"/>
  <c r="G185" i="21"/>
  <c r="F185" i="21"/>
  <c r="E185" i="21"/>
  <c r="D185" i="21"/>
  <c r="J184" i="21"/>
  <c r="I184" i="21"/>
  <c r="H184" i="21"/>
  <c r="G184" i="21"/>
  <c r="F184" i="21"/>
  <c r="E184" i="21"/>
  <c r="D184" i="21"/>
  <c r="I81" i="21"/>
  <c r="G81" i="21"/>
  <c r="J65" i="21"/>
  <c r="J64" i="21"/>
  <c r="I63" i="21"/>
  <c r="J69" i="21" s="1"/>
  <c r="I36" i="21"/>
  <c r="H36" i="21"/>
  <c r="H28" i="21"/>
  <c r="H27" i="21"/>
  <c r="H26" i="21"/>
  <c r="H25" i="21"/>
  <c r="H24" i="21"/>
  <c r="H23" i="21"/>
  <c r="H22" i="21"/>
  <c r="H21" i="21"/>
  <c r="H19" i="21"/>
  <c r="H18" i="21"/>
  <c r="H17" i="21"/>
  <c r="J14" i="21"/>
  <c r="J200" i="21" s="1"/>
  <c r="J199" i="21" s="1"/>
  <c r="H14" i="21"/>
  <c r="J38" i="21" l="1"/>
  <c r="J67" i="21"/>
  <c r="C12" i="9"/>
  <c r="D89" i="8"/>
  <c r="C112" i="8" l="1"/>
  <c r="C53" i="8"/>
  <c r="F162" i="9" l="1"/>
  <c r="F161" i="9"/>
  <c r="F160" i="9"/>
  <c r="F152" i="9"/>
  <c r="F151" i="9"/>
  <c r="F150" i="9"/>
  <c r="F36" i="9"/>
  <c r="F28" i="9"/>
  <c r="G227" i="8" l="1"/>
  <c r="F227" i="8"/>
  <c r="G226" i="8"/>
  <c r="F226" i="8"/>
  <c r="G225" i="8"/>
  <c r="F225" i="8"/>
  <c r="G224" i="8"/>
  <c r="F224" i="8"/>
  <c r="G223" i="8"/>
  <c r="F223" i="8"/>
  <c r="G222" i="8"/>
  <c r="F222" i="8"/>
  <c r="G221" i="8"/>
  <c r="F221" i="8"/>
  <c r="G219" i="8"/>
  <c r="F219" i="8"/>
  <c r="G218" i="8"/>
  <c r="F218" i="8"/>
  <c r="G217" i="8"/>
  <c r="F217" i="8"/>
  <c r="F292" i="8"/>
  <c r="C292" i="8"/>
  <c r="D300" i="8"/>
  <c r="C300" i="8"/>
  <c r="D292" i="8"/>
  <c r="C293" i="8"/>
  <c r="C290" i="8"/>
  <c r="D290" i="8"/>
  <c r="D293"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C231" i="8" s="1"/>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<sst xmlns="http://schemas.openxmlformats.org/spreadsheetml/2006/main" count="2227" uniqueCount="1432">
  <si>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</si>
  <si>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</si>
  <si>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</si>
  <si>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</si>
  <si>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</si>
  <si>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</si>
  <si>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</si>
  <si>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</si>
  <si>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</si>
  <si>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</si>
  <si>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</si>
  <si>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</si>
  <si>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</si>
  <si>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</si>
  <si>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</si>
  <si>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</si>
  <si>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</si>
  <si>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</si>
  <si>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</si>
  <si>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</si>
  <si>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</si>
  <si>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</si>
  <si>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</si>
  <si>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</si>
  <si>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</si>
  <si>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</si>
  <si>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</si>
  <si>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</si>
  <si>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</si>
  <si>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</si>
  <si>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</si>
  <si>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</si>
  <si>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</si>
  <si>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</si>
  <si>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</si>
  <si>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</si>
  <si>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</si>
  <si>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</si>
  <si>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</si>
  <si>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</si>
  <si>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</si>
  <si>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</si>
  <si>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</si>
  <si>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</si>
  <si>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</si>
  <si>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</si>
  <si>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</si>
  <si>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</si>
  <si>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</si>
  <si>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</si>
  <si>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</si>
  <si>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</si>
  <si>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</si>
  <si>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</si>
  <si>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</si>
  <si>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</si>
  <si>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</si>
  <si>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</si>
  <si>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</si>
  <si>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</si>
  <si>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</si>
  <si>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</si>
  <si>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</si>
  <si>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</si>
  <si>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</si>
  <si>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</si>
  <si>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</si>
  <si>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</si>
  <si>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</si>
  <si>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</si>
  <si>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</si>
  <si>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</si>
  <si>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</si>
  <si>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</si>
  <si>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</si>
  <si>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</si>
  <si>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</si>
  <si>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</si>
  <si>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</si>
  <si>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</si>
  <si>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</si>
  <si>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</si>
  <si>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</si>
  <si>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</si>
  <si>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</si>
  <si>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</si>
  <si>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</si>
  <si>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</si>
  <si>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</si>
  <si>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</si>
  <si>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</si>
  <si>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</si>
  <si>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</si>
  <si>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</si>
  <si>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</si>
  <si>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</si>
  <si>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</si>
  <si>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</si>
  <si>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</si>
  <si>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</si>
  <si>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</si>
  <si>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</si>
  <si>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</si>
  <si>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</si>
  <si>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</si>
  <si>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</si>
  <si>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</si>
  <si>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</si>
  <si>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</si>
  <si>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</si>
  <si>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</si>
  <si>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</si>
  <si>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</si>
  <si>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</si>
  <si>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</si>
  <si>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</si>
  <si>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</si>
  <si>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</si>
  <si>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</si>
  <si>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</si>
  <si>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</si>
  <si>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</si>
  <si>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</si>
  <si>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</si>
  <si>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</si>
  <si>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</si>
  <si>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</si>
  <si>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</si>
  <si>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</si>
  <si>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</si>
  <si>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</si>
  <si>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</si>
  <si>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</si>
  <si>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</si>
  <si>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</si>
  <si>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</si>
  <si>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</si>
  <si>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</si>
  <si>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</si>
  <si>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</si>
  <si>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</si>
  <si>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</si>
  <si>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</si>
  <si>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</si>
  <si>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</si>
  <si>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</si>
  <si>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</si>
  <si>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</si>
  <si>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</si>
  <si>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</si>
  <si>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</si>
  <si>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</si>
  <si>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</si>
  <si>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</si>
  <si>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</si>
  <si>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</si>
  <si>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</si>
  <si>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</si>
  <si>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</si>
  <si>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</si>
  <si>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</si>
  <si>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</si>
  <si>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</si>
  <si>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</si>
  <si>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</si>
  <si>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</si>
  <si>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</si>
  <si>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</si>
  <si>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</si>
  <si>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</si>
  <si>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</si>
  <si>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</si>
  <si>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</si>
  <si>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</si>
  <si>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</si>
  <si>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</si>
  <si>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</si>
  <si>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</si>
  <si>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</si>
  <si>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</si>
  <si>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</si>
  <si>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</si>
  <si>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</si>
  <si>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</si>
  <si>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</si>
  <si>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</si>
  <si>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</si>
  <si>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</si>
  <si>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</si>
  <si>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</si>
  <si>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</si>
  <si>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</si>
  <si>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</si>
  <si>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</si>
  <si>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</si>
  <si>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</si>
  <si>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</si>
  <si>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</si>
  <si>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</si>
  <si>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</si>
  <si>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</si>
  <si>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</si>
  <si>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</si>
  <si>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</si>
  <si>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</si>
  <si>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</si>
  <si>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</si>
  <si>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</si>
  <si>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</si>
  <si>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</si>
  <si>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</si>
  <si>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</si>
  <si>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</si>
  <si>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</si>
  <si>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</si>
  <si>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</si>
  <si>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</si>
  <si>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</si>
  <si>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</si>
  <si>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</si>
  <si>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</si>
  <si>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</si>
  <si>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</si>
  <si>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</si>
  <si>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</si>
  <si>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</si>
  <si>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</si>
  <si>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</si>
  <si>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</si>
  <si>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</si>
  <si>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</si>
  <si>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</si>
  <si>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</si>
  <si>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</si>
  <si>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</si>
  <si>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</si>
  <si>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</si>
  <si>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</si>
  <si>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</si>
  <si>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</si>
  <si>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</si>
  <si>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</si>
  <si>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</si>
  <si>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</si>
  <si>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</si>
  <si>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</si>
  <si>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</si>
  <si>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</si>
  <si>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</si>
  <si>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</si>
  <si>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</si>
  <si>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</si>
  <si>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</si>
  <si>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</si>
  <si>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</si>
  <si>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</si>
  <si>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</si>
  <si>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</si>
  <si>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</si>
  <si>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</si>
  <si>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</si>
  <si>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</si>
  <si>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</si>
  <si>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</si>
  <si>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</si>
  <si>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</si>
  <si>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</si>
  <si>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</si>
  <si>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</si>
  <si>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</si>
  <si>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</si>
  <si>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</si>
  <si>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</si>
  <si>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</si>
  <si>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</si>
  <si>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</si>
  <si>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</si>
  <si>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</si>
  <si>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</si>
  <si>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</si>
  <si>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</si>
  <si>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</si>
  <si>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</si>
  <si>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</si>
  <si>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</si>
  <si>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</si>
  <si>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</si>
  <si>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</si>
  <si>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</si>
  <si>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</si>
  <si>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</si>
  <si>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</si>
  <si>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</si>
  <si>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</si>
  <si>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</si>
  <si>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</si>
  <si>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</si>
  <si>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</si>
  <si>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</si>
  <si>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</si>
  <si>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</si>
  <si>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</si>
  <si>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</si>
  <si>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</si>
  <si>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</si>
  <si>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</si>
  <si>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</si>
  <si>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</si>
  <si>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</si>
  <si>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</si>
  <si>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</si>
  <si>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</si>
  <si>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</si>
  <si>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</si>
  <si>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</si>
  <si>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</si>
  <si>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</si>
  <si>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</si>
  <si>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</si>
  <si>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</si>
  <si>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</si>
  <si>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</si>
  <si>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</si>
  <si>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</si>
  <si>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</si>
  <si>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</si>
  <si>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</si>
  <si>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</si>
  <si>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</si>
  <si>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</si>
  <si>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</si>
  <si>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</si>
  <si>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</si>
  <si>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</si>
  <si>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</si>
  <si>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</si>
  <si>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</si>
  <si>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</si>
  <si>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</si>
  <si>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</si>
  <si>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</si>
  <si>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</si>
  <si>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</si>
  <si>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</si>
  <si>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</si>
  <si>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</si>
  <si>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</si>
  <si>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</si>
  <si>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</si>
  <si>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</si>
  <si>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</si>
  <si>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</si>
  <si>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</si>
  <si>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</si>
  <si>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</si>
  <si>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</si>
  <si>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</si>
  <si>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</si>
  <si>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</si>
  <si>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</si>
  <si>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</si>
  <si>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</si>
  <si>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</si>
  <si>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</si>
  <si>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</si>
  <si>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</si>
  <si>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</si>
  <si>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</si>
  <si>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</si>
  <si>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</si>
  <si>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</si>
  <si>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</si>
  <si>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</si>
  <si>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</si>
  <si>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</si>
  <si>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</si>
  <si>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</si>
  <si>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</si>
  <si>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</si>
  <si>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</si>
  <si>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</si>
  <si>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</si>
  <si>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</si>
  <si>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</si>
  <si>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</si>
  <si>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</si>
  <si>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</si>
  <si>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</si>
  <si>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</si>
  <si>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</si>
  <si>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</si>
  <si>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</si>
  <si>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</si>
  <si>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</si>
  <si>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</si>
  <si>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</si>
  <si>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</si>
  <si>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</si>
  <si>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</si>
  <si>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</si>
  <si>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</si>
  <si>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</si>
  <si>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</si>
  <si>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</si>
  <si>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</si>
  <si>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</si>
  <si>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</si>
  <si>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</si>
  <si>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</si>
  <si>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</si>
  <si>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</si>
  <si>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</si>
  <si>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</si>
  <si>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</si>
  <si>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</si>
  <si>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</si>
  <si>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</si>
  <si>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</si>
  <si>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</si>
  <si>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</si>
  <si>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</si>
  <si>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</si>
  <si>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</si>
  <si>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</si>
  <si>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</si>
  <si>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</si>
  <si>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</si>
  <si>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</si>
  <si>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</si>
  <si>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</si>
  <si>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</si>
  <si>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</si>
  <si>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</si>
  <si>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</si>
  <si>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</si>
  <si>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</si>
  <si>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</si>
  <si>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</si>
  <si>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</si>
  <si>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</si>
  <si>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</si>
  <si>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</si>
  <si>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</si>
  <si>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</si>
  <si>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</si>
  <si>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</si>
  <si>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</si>
  <si>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</si>
  <si>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</si>
  <si>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</si>
  <si>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</si>
  <si>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</si>
  <si>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</si>
  <si>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</si>
  <si>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</si>
  <si>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</si>
  <si>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</si>
  <si>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</si>
  <si>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</si>
  <si>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</si>
  <si>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</si>
  <si>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</si>
  <si>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</si>
  <si>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</si>
  <si>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</si>
  <si>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</si>
  <si>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</si>
  <si>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</si>
  <si>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</si>
  <si>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</si>
  <si>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</si>
  <si>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</si>
  <si>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</si>
  <si>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</si>
  <si>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</si>
  <si>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</si>
  <si>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</si>
  <si>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</si>
  <si>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</si>
  <si>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</si>
  <si>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</si>
  <si>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</si>
  <si>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</si>
  <si>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</si>
  <si>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</si>
  <si>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</si>
  <si>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</si>
  <si>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</si>
  <si>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</si>
  <si>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</si>
  <si>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</si>
  <si>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</si>
  <si>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</si>
  <si>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</si>
  <si>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</si>
  <si>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</si>
  <si>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</si>
  <si>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</si>
  <si>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</si>
  <si>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</si>
  <si>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</si>
  <si>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</si>
  <si>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</si>
  <si>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</si>
  <si>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</si>
  <si>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</si>
  <si>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</si>
  <si>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</si>
  <si>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</si>
  <si>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</si>
  <si>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</si>
  <si>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</si>
  <si>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</si>
  <si>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</si>
  <si>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</si>
  <si>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</si>
  <si>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</si>
  <si>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</si>
  <si>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</si>
  <si>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</si>
  <si>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</si>
  <si>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</si>
  <si>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</si>
  <si>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</si>
  <si>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</si>
  <si>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</si>
  <si>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</si>
  <si>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</si>
  <si>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</si>
  <si>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</si>
  <si>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</si>
  <si>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</si>
  <si>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</si>
  <si>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</si>
  <si>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</si>
  <si>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</si>
  <si>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</si>
  <si>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</si>
  <si>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</si>
  <si>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</si>
  <si>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</si>
  <si>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</si>
  <si>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</si>
  <si>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</si>
  <si>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</si>
  <si>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</si>
  <si>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</si>
  <si>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</si>
  <si>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</si>
  <si>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</si>
  <si>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</si>
  <si>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</si>
  <si>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</si>
  <si>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</si>
  <si>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</si>
  <si>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</si>
  <si>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</si>
  <si>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</si>
  <si>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</si>
  <si>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</si>
  <si>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</si>
  <si>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</si>
  <si>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</si>
  <si>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</si>
  <si>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</si>
  <si>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</si>
  <si>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</si>
  <si>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</si>
  <si>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</si>
  <si>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</si>
  <si>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</si>
  <si>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</si>
  <si>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</si>
  <si>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</si>
  <si>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</si>
  <si>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</si>
  <si>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</si>
  <si>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</si>
  <si>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</si>
  <si>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</si>
  <si>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</si>
  <si>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</si>
  <si>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</si>
  <si>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</si>
  <si>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</si>
  <si>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</si>
  <si>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</si>
  <si>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</si>
  <si>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</si>
  <si>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</si>
  <si>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</si>
  <si>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</si>
  <si>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</si>
  <si>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</si>
  <si>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</si>
  <si>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</si>
  <si>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</si>
  <si>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</si>
  <si>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</si>
  <si>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</si>
  <si>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</si>
  <si>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</si>
  <si>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</si>
  <si>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</si>
  <si>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</si>
  <si>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</si>
  <si>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</si>
  <si>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</si>
  <si>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</si>
  <si>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</si>
  <si>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</si>
  <si>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</si>
  <si>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</si>
  <si>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</si>
  <si>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</si>
  <si>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</si>
  <si>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</si>
  <si>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</si>
  <si>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</si>
  <si>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</si>
  <si>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</si>
  <si>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</si>
  <si>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</si>
  <si>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</si>
  <si>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</si>
  <si>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</si>
  <si>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</si>
  <si>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</si>
  <si>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</si>
  <si>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</si>
  <si>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</si>
  <si>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</si>
  <si>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</si>
  <si>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</si>
  <si>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</si>
  <si>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</si>
  <si>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</si>
  <si>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</si>
  <si>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</si>
  <si>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</si>
  <si>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</si>
  <si>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</si>
  <si>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</si>
  <si>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</si>
  <si>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</si>
  <si>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</si>
  <si>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</si>
  <si>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</si>
  <si>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</si>
  <si>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</si>
  <si>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</si>
  <si>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</si>
  <si>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</si>
  <si>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</si>
  <si>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</si>
  <si>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</si>
  <si>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</si>
  <si>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</si>
  <si>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</si>
  <si>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</si>
  <si>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</si>
  <si>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</si>
  <si>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</si>
  <si>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</si>
  <si>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</si>
  <si>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</si>
  <si>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</si>
  <si>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</si>
  <si>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</si>
  <si>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</si>
  <si>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</si>
  <si>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</si>
  <si>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</si>
  <si>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</si>
  <si>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</si>
  <si>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</si>
  <si>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</si>
  <si>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</si>
  <si>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</si>
  <si>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</si>
  <si>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</si>
  <si>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</si>
  <si>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</si>
  <si>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</si>
  <si>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</si>
  <si>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</si>
  <si>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</si>
  <si>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</si>
  <si>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</si>
  <si>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</si>
  <si>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</si>
  <si>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</si>
  <si>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</si>
  <si>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</si>
  <si>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</si>
  <si>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</si>
  <si>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</si>
  <si>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</si>
  <si>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</si>
  <si>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</si>
  <si>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</si>
  <si>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</si>
  <si>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</si>
  <si>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</si>
  <si>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</si>
  <si>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</si>
  <si>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</si>
  <si>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</si>
  <si>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</si>
  <si>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</si>
  <si>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</si>
  <si>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</si>
  <si>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</si>
  <si>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</si>
  <si>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</si>
  <si>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</si>
  <si>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</si>
  <si>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</si>
  <si>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</si>
  <si>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</si>
  <si>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</si>
  <si>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</si>
  <si>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</si>
  <si>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</si>
  <si>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</si>
  <si>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</si>
  <si>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</si>
  <si>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</si>
  <si>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</si>
  <si>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</si>
  <si>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</si>
  <si>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</si>
  <si>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</si>
  <si>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</si>
  <si>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</si>
  <si>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</si>
  <si>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</si>
  <si>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</si>
  <si>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</si>
  <si>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</si>
  <si>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</si>
  <si>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</si>
  <si>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</si>
  <si>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</si>
  <si>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</si>
  <si>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</si>
  <si>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</si>
  <si>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</si>
  <si>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</si>
  <si>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</si>
  <si>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</si>
  <si>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</si>
  <si>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</si>
  <si>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</si>
  <si>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</si>
  <si>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</si>
  <si>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</si>
  <si>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</si>
  <si>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</si>
  <si>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</si>
  <si>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</si>
  <si>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</si>
  <si>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</si>
  <si>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</si>
  <si>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</si>
  <si>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</si>
  <si>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</si>
  <si>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</si>
  <si>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</si>
  <si>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</si>
  <si>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</si>
  <si>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</si>
  <si>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</si>
  <si>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</si>
  <si>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</si>
  <si>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</si>
  <si>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</si>
  <si>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</si>
  <si>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</si>
  <si>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</si>
  <si>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</si>
  <si>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</si>
  <si>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</si>
  <si>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</si>
  <si>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</si>
  <si>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</si>
  <si>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</si>
  <si>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</si>
  <si>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</si>
  <si>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</si>
  <si>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</si>
  <si>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</si>
  <si>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</si>
  <si>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</si>
  <si>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</si>
  <si>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</si>
  <si>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</si>
  <si>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</si>
  <si>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</si>
  <si>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</si>
  <si>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</si>
  <si>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</si>
  <si>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</si>
  <si>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</si>
  <si>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</si>
  <si>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</si>
  <si>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</si>
  <si>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</si>
  <si>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</si>
  <si>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</si>
  <si>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</si>
  <si>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</si>
  <si>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</si>
  <si>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</si>
  <si>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</si>
  <si>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</si>
  <si>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</si>
  <si>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</si>
  <si>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</si>
  <si>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</si>
  <si>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</si>
  <si>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</si>
  <si>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</si>
  <si>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</si>
  <si>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</si>
  <si>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</si>
  <si>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</si>
  <si>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</si>
  <si>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</si>
  <si>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</si>
  <si>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</si>
  <si>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</si>
  <si>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</si>
  <si>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</si>
  <si>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</si>
  <si>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</si>
  <si>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</si>
  <si>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</si>
  <si>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</si>
  <si>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</si>
  <si>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</si>
  <si>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</si>
  <si>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</si>
  <si>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</si>
  <si>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</si>
  <si>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</si>
  <si>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</si>
  <si>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</si>
  <si>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</si>
  <si>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</si>
  <si>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</si>
  <si>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</si>
  <si>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</si>
  <si>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</si>
  <si>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</si>
  <si>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</si>
  <si>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</si>
  <si>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</si>
  <si>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</si>
  <si>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</si>
  <si>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</si>
  <si>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</si>
  <si>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</si>
  <si>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</si>
  <si>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</si>
  <si>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</si>
  <si>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</si>
  <si>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</si>
  <si>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</si>
  <si>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</si>
  <si>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</si>
  <si>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</si>
  <si>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</si>
  <si>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</si>
  <si>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</si>
  <si>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</si>
  <si>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</si>
  <si>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</si>
  <si>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</si>
  <si>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</si>
  <si>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</si>
  <si>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</si>
  <si>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</si>
  <si>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</si>
  <si>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</si>
  <si>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</si>
  <si>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</si>
  <si>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</si>
  <si>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</si>
  <si>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</si>
  <si>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</si>
  <si>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</si>
  <si>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</si>
  <si>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</si>
  <si>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</si>
  <si>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</si>
  <si>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</si>
  <si>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</si>
  <si>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</si>
  <si>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</si>
  <si>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</si>
  <si>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</si>
  <si>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</si>
  <si>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</si>
  <si>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</si>
  <si>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</si>
  <si>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</si>
  <si>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</si>
  <si>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</si>
  <si>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</si>
  <si>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</si>
  <si>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</si>
  <si>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</si>
  <si>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</si>
  <si>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</si>
  <si>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</si>
  <si>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</si>
  <si>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</si>
  <si>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</si>
  <si>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</si>
  <si>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</si>
  <si>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</si>
  <si>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</si>
  <si>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</si>
  <si>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</si>
  <si>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</si>
  <si>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</si>
  <si>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</si>
  <si>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</si>
  <si>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</si>
  <si>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</si>
  <si>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</si>
  <si>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</si>
  <si>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</si>
  <si>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</si>
  <si>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</si>
  <si>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</si>
  <si>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</si>
  <si>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</si>
  <si>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</si>
  <si>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</si>
  <si>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</si>
  <si>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</si>
  <si>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</si>
  <si>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</si>
  <si>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</si>
  <si>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</si>
  <si>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</si>
  <si>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</si>
  <si>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</si>
  <si>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</si>
  <si>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</si>
  <si>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</si>
  <si>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</si>
  <si>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</si>
  <si>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</si>
  <si>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</si>
  <si>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</si>
  <si>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</si>
  <si>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</si>
  <si>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</si>
  <si>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</si>
  <si>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</si>
  <si>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</si>
  <si>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</si>
  <si>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</si>
  <si>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</si>
  <si>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</si>
  <si>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</si>
  <si>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</si>
  <si>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</si>
  <si>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</si>
  <si>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</si>
  <si>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</si>
  <si>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</si>
  <si>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</si>
  <si>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</si>
  <si>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</si>
  <si>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</si>
  <si>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</si>
  <si>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</si>
  <si>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</si>
  <si>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</si>
  <si>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</si>
  <si>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</si>
  <si>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</si>
  <si>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</si>
  <si>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</si>
  <si>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</si>
  <si>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</si>
  <si>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</si>
  <si>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</si>
  <si>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</si>
  <si>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</si>
  <si>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</si>
  <si>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</si>
  <si>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</si>
  <si>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</si>
  <si>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</si>
  <si>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</si>
  <si>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</si>
  <si>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</si>
  <si>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</si>
  <si>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</si>
  <si>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</si>
  <si>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</si>
  <si>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</si>
  <si>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</si>
  <si>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</si>
  <si>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</si>
  <si>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</si>
  <si>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</si>
  <si>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</si>
  <si>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</si>
  <si>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</si>
  <si>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</si>
  <si>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</si>
  <si>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</si>
  <si>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</si>
  <si>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</si>
  <si>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</si>
  <si>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</si>
  <si>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</si>
  <si>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</si>
  <si>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</si>
  <si>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</si>
  <si>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</si>
  <si>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</si>
  <si>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</si>
  <si>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</si>
  <si>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</si>
  <si>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</si>
  <si>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</si>
  <si>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</si>
  <si>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</si>
  <si>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</si>
  <si>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</si>
  <si>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</si>
  <si>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</si>
  <si>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</si>
  <si>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</si>
  <si>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</si>
  <si>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</si>
  <si>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</si>
  <si>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</si>
  <si>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</si>
  <si>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</si>
  <si>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</si>
  <si>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</si>
  <si>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</si>
  <si>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</si>
  <si>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</si>
  <si>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</si>
  <si>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</si>
  <si>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</si>
  <si>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</si>
  <si>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</si>
  <si>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</si>
  <si>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</si>
  <si>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</si>
  <si>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</si>
  <si>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</si>
  <si>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</si>
  <si>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</si>
  <si>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</si>
  <si>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</si>
  <si>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</si>
  <si>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</si>
  <si>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</si>
  <si>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</si>
  <si>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</si>
  <si>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</si>
  <si>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</si>
  <si>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</si>
  <si>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</si>
  <si>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</si>
  <si>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</si>
  <si>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</si>
  <si>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</si>
  <si>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</si>
  <si>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</si>
  <si>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</si>
  <si>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</si>
  <si>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</si>
  <si>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</si>
  <si>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</si>
  <si>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</si>
  <si>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</si>
  <si>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</si>
  <si>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</si>
  <si>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</si>
  <si>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</si>
  <si>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</si>
  <si>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</si>
  <si>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</si>
  <si>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</si>
  <si>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</si>
  <si>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</si>
  <si>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</si>
  <si>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</si>
  <si>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</si>
  <si>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</si>
  <si>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</si>
  <si>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</si>
  <si>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</si>
  <si>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</si>
  <si>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</si>
  <si>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</si>
  <si>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</si>
  <si>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</si>
  <si>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</si>
  <si>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</si>
  <si>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</si>
  <si>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</si>
  <si>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</si>
  <si>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</si>
  <si>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</si>
  <si>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</si>
  <si>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</si>
  <si>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</si>
  <si>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</si>
  <si>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</si>
  <si>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</si>
  <si>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</si>
  <si>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</si>
  <si>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</si>
  <si>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</si>
  <si>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</si>
  <si>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</si>
  <si>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</si>
  <si>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</si>
  <si>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</si>
  <si>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</si>
  <si>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</si>
  <si>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</si>
  <si>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</si>
  <si>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</si>
  <si>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</si>
  <si>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</si>
  <si>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</si>
  <si>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</si>
  <si>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</si>
  <si>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</si>
  <si>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</si>
  <si>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</si>
  <si>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</si>
  <si>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</si>
  <si>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</si>
  <si>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</si>
  <si>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Banco Santander Totta, SA</t>
  </si>
  <si>
    <t>Banco Santander Totta, S.A.</t>
  </si>
  <si>
    <t>https://www.santandertotta.pt/pt_PT/Investor-Relations/Emissão-de-Divida/2020.html</t>
  </si>
  <si>
    <t>Yes</t>
  </si>
  <si>
    <t>https://www.coveredbondlabel.com/issuer/95/</t>
  </si>
  <si>
    <t>Historically observed</t>
  </si>
  <si>
    <t>intra-group</t>
  </si>
  <si>
    <t>ND,2</t>
  </si>
  <si>
    <t>North</t>
  </si>
  <si>
    <t>Center</t>
  </si>
  <si>
    <t xml:space="preserve">Lisbon </t>
  </si>
  <si>
    <t>Alentejo</t>
  </si>
  <si>
    <t>Algarve</t>
  </si>
  <si>
    <t>Madeira</t>
  </si>
  <si>
    <t>Azores</t>
  </si>
  <si>
    <t>0 - EUR 10.000</t>
  </si>
  <si>
    <t>10.000 - EUR 20.000</t>
  </si>
  <si>
    <t>100.000 - EUR 200.000</t>
  </si>
  <si>
    <t>20.000 - EUR 30.000</t>
  </si>
  <si>
    <t>30.000 - EUR 40.000</t>
  </si>
  <si>
    <t>40.000 - EUR 50.000</t>
  </si>
  <si>
    <t>50.000 - EUR 60.000</t>
  </si>
  <si>
    <t>60.000 - EUR 70.000</t>
  </si>
  <si>
    <t>70.000 - EUR 80.000</t>
  </si>
  <si>
    <t>80.000 - EUR 90.000</t>
  </si>
  <si>
    <t>90.000 - EUR 100.000</t>
  </si>
  <si>
    <t>&gt; EUR 200.000</t>
  </si>
  <si>
    <t>The actual overcollateralisation (OC) ratio is calculated by dividing (i) the total outstanding balance of the credits excluding accrued interest plus Other Assets included in the cover pool by (ii) the total nominal amount of the covered bonds excluding accrued interest. For clarification purposes, the Other Assets are calculated the following way: (a) Deposits are valued according to their amount; (b) The eligible assets for Eurosystem credit transactions are valued according to the rules for valuation defined by the Eurosystem or, if lower according to its nominal value plus accrued interest</t>
  </si>
  <si>
    <t xml:space="preserve">According to the  Portuguese covered bonds legislation, the outstanding amount of covered bonds issued by an Institution may not exceed 95% of the cover assets amount, ie, the minimum legal OC is 5.26% </t>
  </si>
  <si>
    <t>Commited OC is the level of OC the Issuer has agreed and is commited to maintain. In some circumstances, the level of commited OC is the level required by Rating Agencies to maintain the current levels of the Covered Bonds.</t>
  </si>
  <si>
    <t>Fixed rate / floating rate</t>
  </si>
  <si>
    <t>Cover assets amortisation profile according to principal payment schedulled assuming no prepayments nor defaults</t>
  </si>
  <si>
    <t>Covered Bonds maturities according to contractual maturities not considering the 1 year extension period</t>
  </si>
  <si>
    <t>Current LTV Unindexed - It is calculated by dividing the outstanding balance of the loan by the value of the underlying property (last physical valuation);
Current LTV Indexed - It is calculated by dividing the outstanding balance of the loan by the latest valuation amount of the underlying property (i.e. indexed value or last physical valuation);</t>
  </si>
  <si>
    <t>Property valuation according to the latest on-site appraisal or according to indices or statistical methodes approved by the Bank of Portugal;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</si>
  <si>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</si>
  <si>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 according to the following rules: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and if an individual residential mortgage exceeds EUR 500,000.00, the property must be appraised by an expert at least  every 3 years;
- The value of commercial properties must be checked on an annual basis. This procedure can be done using statistical models approved by the Bank of Portugal and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</si>
  <si>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</si>
  <si>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Fixed rate Covered Bonds may be hedged with fix-to-floating swaps; the hedging of the foreign exchange risk is mandatory</t>
  </si>
  <si>
    <t>According to the Portuguese covered bonds legislation, any loan which is in arrears by more than 90 days must be removed from the pool and substituted by another loan which fulfils the eligibility criteria. Therefore, there are no NPL's included in the cover pool</t>
  </si>
  <si>
    <t>N/A</t>
  </si>
  <si>
    <t>BNP Paribas Trust Corporation UK Limited [as Common Representative]</t>
  </si>
  <si>
    <t>PricewaterhouseCoopers &amp; Associados, Sociedade de Revisores Oficiais de Contas, Lda</t>
  </si>
  <si>
    <t>-</t>
  </si>
  <si>
    <t>549300URJH9VSI58CS32</t>
  </si>
  <si>
    <t>213800KT15HFNQBALZ91</t>
  </si>
  <si>
    <t>Banco Santander, S.A.</t>
  </si>
  <si>
    <t>5493006QMFDDMYWIAM13</t>
  </si>
  <si>
    <t>IR</t>
  </si>
  <si>
    <t>Maximum LTV Indexed</t>
  </si>
  <si>
    <t>Maximum Seasoning</t>
  </si>
  <si>
    <t>Report Reference Date:</t>
  </si>
  <si>
    <t>Report Frequency:</t>
  </si>
  <si>
    <t>Quarterly</t>
  </si>
  <si>
    <t>1. Credit Ratings¹</t>
  </si>
  <si>
    <t>Long Term</t>
  </si>
  <si>
    <t>Short Term</t>
  </si>
  <si>
    <t>Moody's</t>
  </si>
  <si>
    <t>S&amp;P</t>
  </si>
  <si>
    <t>Fitch</t>
  </si>
  <si>
    <t>DBRS</t>
  </si>
  <si>
    <t>Euro 12,500,000,000  Covered Bonds Programme</t>
  </si>
  <si>
    <t>Aa3</t>
  </si>
  <si>
    <t>n/a</t>
  </si>
  <si>
    <t>A+</t>
  </si>
  <si>
    <t>AA (low)</t>
  </si>
  <si>
    <t>Baa3</t>
  </si>
  <si>
    <t>BBB</t>
  </si>
  <si>
    <t>BBB+</t>
  </si>
  <si>
    <t>A</t>
  </si>
  <si>
    <t>NP</t>
  </si>
  <si>
    <t>A-2</t>
  </si>
  <si>
    <t>F2</t>
  </si>
  <si>
    <t>R-1 (low)</t>
  </si>
  <si>
    <t>BBB (high)</t>
  </si>
  <si>
    <t>F2 </t>
  </si>
  <si>
    <r>
      <t>1</t>
    </r>
    <r>
      <rPr>
        <sz val="9"/>
        <rFont val="Santander Text"/>
        <family val="2"/>
      </rPr>
      <t xml:space="preserve"> Ratings as of Report Reference Date</t>
    </r>
  </si>
  <si>
    <t>2. Covered Bonds</t>
  </si>
  <si>
    <t>Issue Date</t>
  </si>
  <si>
    <t>Coupon</t>
  </si>
  <si>
    <t>Maturity Date</t>
  </si>
  <si>
    <t>Soft Bullet Date</t>
  </si>
  <si>
    <t>Remaining Term (years)</t>
  </si>
  <si>
    <t>Nominal Amount</t>
  </si>
  <si>
    <t>Covered Bonds Outstanding</t>
  </si>
  <si>
    <t xml:space="preserve">  Syndicated Covered Bonds Issues</t>
  </si>
  <si>
    <t>Covered Bond 15 (PTBSRBOE0021)</t>
  </si>
  <si>
    <t>Fixed</t>
  </si>
  <si>
    <t>Covered Bond 22 (PTBSRIOE0024)</t>
  </si>
  <si>
    <t>Covered Bond 23 (PTBSRJOM0023)</t>
  </si>
  <si>
    <t xml:space="preserve">  Private Placements Covered Bonds Issues</t>
  </si>
  <si>
    <t>Covered Bond 14 (PTBSRAOE0022)</t>
  </si>
  <si>
    <t>Covered Bond 16 (PTBSRCOE0020)</t>
  </si>
  <si>
    <t>Covered Bond 17 (PTBSRDOE0029)</t>
  </si>
  <si>
    <t>Covered Bond 18 (PTBSRFOE0019)</t>
  </si>
  <si>
    <t>Covered Bond 20 (PTBSRKOM0020)</t>
  </si>
  <si>
    <t>Covered Bond 21 (PTBSRHOE0025)</t>
  </si>
  <si>
    <t>Covered Bond 24 (PTBSRGOM0034)</t>
  </si>
  <si>
    <t>Covered Bond 25 (PTBSRMOM0028)</t>
  </si>
  <si>
    <t>CRD Compliant (Yes/No)</t>
  </si>
  <si>
    <t>3. Asset Cover Test</t>
  </si>
  <si>
    <t>Mortgage Credit Pool</t>
  </si>
  <si>
    <r>
      <t>Other Assets (Deposits and Securities at market value)</t>
    </r>
    <r>
      <rPr>
        <b/>
        <vertAlign val="superscript"/>
        <sz val="9"/>
        <rFont val="Santander Text"/>
        <family val="2"/>
      </rPr>
      <t>2</t>
    </r>
  </si>
  <si>
    <t>Cash and Deposits</t>
  </si>
  <si>
    <t>RMBS</t>
  </si>
  <si>
    <t>Other securitues</t>
  </si>
  <si>
    <t>Total Cover Pool</t>
  </si>
  <si>
    <t>% of ECB eligible assets</t>
  </si>
  <si>
    <t xml:space="preserve"> </t>
  </si>
  <si>
    <r>
      <t>Overcollateralization</t>
    </r>
    <r>
      <rPr>
        <b/>
        <vertAlign val="superscript"/>
        <sz val="9"/>
        <rFont val="Santander Text"/>
        <family val="2"/>
      </rPr>
      <t>3</t>
    </r>
    <r>
      <rPr>
        <b/>
        <sz val="9"/>
        <rFont val="Santander Text"/>
        <family val="2"/>
      </rPr>
      <t xml:space="preserve"> with cash collateral (OC)</t>
    </r>
  </si>
  <si>
    <t>Legal minimum overcollateralization</t>
  </si>
  <si>
    <t>4. Other Triggers</t>
  </si>
  <si>
    <r>
      <t>Net Present Value of Assets (incl. derivatives)</t>
    </r>
    <r>
      <rPr>
        <vertAlign val="superscript"/>
        <sz val="9"/>
        <rFont val="Santander Text"/>
        <family val="2"/>
      </rPr>
      <t>4</t>
    </r>
  </si>
  <si>
    <r>
      <t>Net Present Value of Liabilities (incl. derivatives)</t>
    </r>
    <r>
      <rPr>
        <vertAlign val="superscript"/>
        <sz val="9"/>
        <rFont val="Santander Text"/>
        <family val="2"/>
      </rPr>
      <t>4</t>
    </r>
  </si>
  <si>
    <t>Net Present Value of Assets (incl. derivatives) - Net present value of liabilities (incl. derivatives) ≥ 0</t>
  </si>
  <si>
    <t>OK</t>
  </si>
  <si>
    <t>Net Present Value of Assets (incl. derivatives) - Net present value of liabilities (incl. derivatives) ≥ 0 (stress of + 200bps)</t>
  </si>
  <si>
    <t>Net Present Value of Assets (incl. derivatives) - Net present value of liabilities (incl. derivatives) ≥ 0 (stress of - 200bps)</t>
  </si>
  <si>
    <t>Other Assets &lt;= 20% (Cover Pool + Other Assets)</t>
  </si>
  <si>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</si>
  <si>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</si>
  <si>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</si>
  <si>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</si>
  <si>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</si>
  <si>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</si>
  <si>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No</t>
  </si>
  <si>
    <t>Liabilities in a currency different than Euro (yes/no)</t>
  </si>
  <si>
    <t>Cross currency swaps in place (yes/no)</t>
  </si>
  <si>
    <t>Currency Exposure Detail</t>
  </si>
  <si>
    <t>6. Mortgage Credit Pool</t>
  </si>
  <si>
    <t>Main Characteristics</t>
  </si>
  <si>
    <t>Aggregate Original Principal Balance (EUR)</t>
  </si>
  <si>
    <t>Aggregate Current Principal Balance (EUR)</t>
  </si>
  <si>
    <t>Average Original Principal Balance per loan (EUR)</t>
  </si>
  <si>
    <t>Average Current Principal Balance per loan (EUR)</t>
  </si>
  <si>
    <t>Current principal balance of the 5 largest borrowers</t>
  </si>
  <si>
    <t>Weight of the 5 largest borrowers (current principal balance) %</t>
  </si>
  <si>
    <t>Current principal balance of the 10 largest borrowers</t>
  </si>
  <si>
    <t>Weigth of the 10 largest borrowers (current principal balance) %</t>
  </si>
  <si>
    <t>Weighted Average Remaining Terms (months)</t>
  </si>
  <si>
    <r>
      <t>Weighted Average Current Unindexed LTV</t>
    </r>
    <r>
      <rPr>
        <vertAlign val="superscript"/>
        <sz val="9"/>
        <rFont val="Santander Text"/>
        <family val="2"/>
      </rPr>
      <t>5</t>
    </r>
    <r>
      <rPr>
        <sz val="9"/>
        <rFont val="Santander Text"/>
        <family val="2"/>
      </rPr>
      <t xml:space="preserve"> (%)</t>
    </r>
  </si>
  <si>
    <r>
      <t>Weighted Average Current Indexed LTV</t>
    </r>
    <r>
      <rPr>
        <vertAlign val="superscript"/>
        <sz val="9"/>
        <rFont val="Santander Text"/>
        <family val="2"/>
      </rPr>
      <t>5</t>
    </r>
    <r>
      <rPr>
        <sz val="9"/>
        <rFont val="Santander Text"/>
        <family val="2"/>
      </rPr>
      <t xml:space="preserve"> (%)</t>
    </r>
  </si>
  <si>
    <t>Weighted Average Interest Rate (%)</t>
  </si>
  <si>
    <t>Weighted Average Spread (%)</t>
  </si>
  <si>
    <t>Max Maturity Date (yyyy-mm-dd)</t>
  </si>
  <si>
    <t>Subsidized Loans</t>
  </si>
  <si>
    <t xml:space="preserve">   Number of Loans  </t>
  </si>
  <si>
    <t>Amount of Loans</t>
  </si>
  <si>
    <t>% Total Amount</t>
  </si>
  <si>
    <r>
      <t>Insured Property</t>
    </r>
    <r>
      <rPr>
        <b/>
        <vertAlign val="superscript"/>
        <sz val="9"/>
        <rFont val="Santander Text"/>
        <family val="2"/>
      </rPr>
      <t>6</t>
    </r>
  </si>
  <si>
    <t>Interest Rate Type</t>
  </si>
  <si>
    <t>Floating</t>
  </si>
  <si>
    <t>Repayment Type</t>
  </si>
  <si>
    <t>Annuity / French</t>
  </si>
  <si>
    <t>Linear</t>
  </si>
  <si>
    <t>Increasing instalments</t>
  </si>
  <si>
    <t>Bullet</t>
  </si>
  <si>
    <t>Interest-only</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</si>
  <si>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</si>
  <si>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</si>
  <si>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</si>
  <si>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</si>
  <si>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</si>
  <si>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</si>
  <si>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</si>
  <si>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</si>
  <si>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</si>
  <si>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</si>
  <si>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</si>
  <si>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</si>
  <si>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</si>
  <si>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</si>
  <si>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</si>
  <si>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</si>
  <si>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</si>
  <si>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</si>
  <si>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</si>
  <si>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</si>
  <si>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</si>
  <si>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</si>
  <si>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</si>
  <si>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</si>
  <si>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</si>
  <si>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</si>
  <si>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</si>
  <si>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</si>
  <si>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</si>
  <si>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</si>
  <si>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</si>
  <si>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Indexed LTV</t>
  </si>
  <si>
    <t>Up to 40%</t>
  </si>
  <si>
    <t>40 to 50%</t>
  </si>
  <si>
    <t>50 to 60%</t>
  </si>
  <si>
    <t>60 to 70%</t>
  </si>
  <si>
    <t>70 to 80%</t>
  </si>
  <si>
    <t>More than 80%</t>
  </si>
  <si>
    <t>Loan Purpose</t>
  </si>
  <si>
    <t>Owner-occupied</t>
  </si>
  <si>
    <t>Second Home</t>
  </si>
  <si>
    <t>Buy to let</t>
  </si>
  <si>
    <t>Property Type</t>
  </si>
  <si>
    <t>Flat</t>
  </si>
  <si>
    <t>House</t>
  </si>
  <si>
    <t>Geographical Distribution</t>
  </si>
  <si>
    <r>
      <t>Delinquencies</t>
    </r>
    <r>
      <rPr>
        <b/>
        <vertAlign val="superscript"/>
        <sz val="9"/>
        <color theme="3"/>
        <rFont val="Santander Text"/>
        <family val="2"/>
      </rPr>
      <t>7</t>
    </r>
  </si>
  <si>
    <t xml:space="preserve">Total Loan Amount </t>
  </si>
  <si>
    <t>&gt; 30 days to 60 days</t>
  </si>
  <si>
    <t>&gt; 60 days to 90 days</t>
  </si>
  <si>
    <t>&gt; 90 days</t>
  </si>
  <si>
    <r>
      <t>Projected Outstanding Amount</t>
    </r>
    <r>
      <rPr>
        <b/>
        <vertAlign val="superscript"/>
        <sz val="9"/>
        <rFont val="Santander Text"/>
        <family val="2"/>
      </rPr>
      <t>b</t>
    </r>
  </si>
  <si>
    <t>Amortisation
Profile</t>
  </si>
  <si>
    <t>Principal Balance</t>
  </si>
  <si>
    <t>2020</t>
  </si>
  <si>
    <t>2021</t>
  </si>
  <si>
    <t>2022</t>
  </si>
  <si>
    <t>2023</t>
  </si>
  <si>
    <t>2024</t>
  </si>
  <si>
    <t>2025</t>
  </si>
  <si>
    <t>2030</t>
  </si>
  <si>
    <t>2035</t>
  </si>
  <si>
    <t>2040</t>
  </si>
  <si>
    <t>2045</t>
  </si>
  <si>
    <t>2050</t>
  </si>
  <si>
    <t>2055</t>
  </si>
  <si>
    <t>2060</t>
  </si>
  <si>
    <t>2065</t>
  </si>
  <si>
    <r>
      <rPr>
        <vertAlign val="superscript"/>
        <sz val="9"/>
        <rFont val="Santander Text"/>
        <family val="2"/>
      </rPr>
      <t xml:space="preserve">b </t>
    </r>
    <r>
      <rPr>
        <sz val="9"/>
        <rFont val="Santander Text"/>
        <family val="2"/>
      </rPr>
      <t>Includes mortgage pool and other assets; assumes no prepayments.</t>
    </r>
  </si>
  <si>
    <t>7. Expected Maturity Structure</t>
  </si>
  <si>
    <t>In EUR</t>
  </si>
  <si>
    <t>0-1 Years</t>
  </si>
  <si>
    <t>1-2 Years</t>
  </si>
  <si>
    <t>2-3 Years</t>
  </si>
  <si>
    <t>3-4 Years</t>
  </si>
  <si>
    <t>4-5 Years</t>
  </si>
  <si>
    <t>5-10 Years</t>
  </si>
  <si>
    <t>&gt;10 Years</t>
  </si>
  <si>
    <r>
      <t>Residencial Mortgages</t>
    </r>
    <r>
      <rPr>
        <vertAlign val="superscript"/>
        <sz val="9"/>
        <rFont val="Santander Text"/>
        <family val="2"/>
      </rPr>
      <t>b</t>
    </r>
  </si>
  <si>
    <t>Commercial Mortgages</t>
  </si>
  <si>
    <r>
      <t>Other Assets</t>
    </r>
    <r>
      <rPr>
        <vertAlign val="superscript"/>
        <sz val="9"/>
        <rFont val="Santander Text"/>
        <family val="2"/>
      </rPr>
      <t>2</t>
    </r>
  </si>
  <si>
    <t>Cover Pool</t>
  </si>
  <si>
    <t>Covered Bonds</t>
  </si>
  <si>
    <t>8. Liquidity Cushion</t>
  </si>
  <si>
    <r>
      <t>Liquidity Cushion (according to Fitch's definition)</t>
    </r>
    <r>
      <rPr>
        <b/>
        <vertAlign val="superscript"/>
        <sz val="9"/>
        <rFont val="Santander Text"/>
        <family val="2"/>
      </rPr>
      <t>c</t>
    </r>
  </si>
  <si>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</si>
  <si>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</si>
  <si>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</si>
  <si>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</si>
  <si>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</si>
  <si>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</si>
  <si>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</si>
  <si>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</si>
  <si>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c </t>
    </r>
    <r>
      <rPr>
        <sz val="9"/>
        <rFont val="Santander Text"/>
        <family val="2"/>
      </rPr>
      <t xml:space="preserve">At least equal to the interest payments due on the Covered Bonds Outstanding before swaps for the next 3 months </t>
    </r>
  </si>
  <si>
    <t>9. Derivative Financial Instruments</t>
  </si>
  <si>
    <t>Total Amount of Derivatives in the Cover pool</t>
  </si>
  <si>
    <r>
      <t>Of Which Interest Rate Derivatives</t>
    </r>
    <r>
      <rPr>
        <b/>
        <vertAlign val="superscript"/>
        <sz val="9"/>
        <rFont val="Santander Text"/>
        <family val="2"/>
      </rPr>
      <t>b</t>
    </r>
  </si>
  <si>
    <t>Fixed to Floating Swaps</t>
  </si>
  <si>
    <t>Interest Basis Swaps</t>
  </si>
  <si>
    <r>
      <t>Of Which Currency Swaps</t>
    </r>
    <r>
      <rPr>
        <b/>
        <vertAlign val="superscript"/>
        <sz val="9"/>
        <rFont val="Santander Text"/>
        <family val="2"/>
      </rPr>
      <t xml:space="preserve"> </t>
    </r>
  </si>
  <si>
    <r>
      <t>b</t>
    </r>
    <r>
      <rPr>
        <sz val="9"/>
        <rFont val="Santander Text"/>
        <family val="2"/>
      </rPr>
      <t xml:space="preserve"> External Counterparties (No)</t>
    </r>
  </si>
  <si>
    <t>10. Contacts</t>
  </si>
  <si>
    <t xml:space="preserve">Corporate Finance Division - Long Term Funding                                     </t>
  </si>
  <si>
    <t>mercadosfinanceiros@santander.pt</t>
  </si>
  <si>
    <t>Other Reports on BST website</t>
  </si>
  <si>
    <t>ECBC Label Website</t>
  </si>
  <si>
    <t>https://coveredbondlabel.com/</t>
  </si>
  <si>
    <t>Notes</t>
  </si>
  <si>
    <r>
      <rPr>
        <b/>
        <vertAlign val="superscript"/>
        <sz val="9"/>
        <rFont val="Santander Text"/>
        <family val="2"/>
      </rPr>
      <t>1</t>
    </r>
    <r>
      <rPr>
        <b/>
        <sz val="9"/>
        <rFont val="Santander Text"/>
        <family val="2"/>
      </rPr>
      <t xml:space="preserve"> Soft Bullet Date (Extended Maturity)</t>
    </r>
  </si>
  <si>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</si>
  <si>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r>
      <rPr>
        <b/>
        <vertAlign val="superscript"/>
        <sz val="9"/>
        <rFont val="Santander Text"/>
        <family val="2"/>
      </rPr>
      <t>2</t>
    </r>
    <r>
      <rPr>
        <b/>
        <sz val="9"/>
        <rFont val="Santander Text"/>
        <family val="2"/>
      </rPr>
      <t xml:space="preserve"> Other Assets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</si>
  <si>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</si>
  <si>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b/>
        <vertAlign val="superscript"/>
        <sz val="9"/>
        <rFont val="Santander Text"/>
        <family val="2"/>
      </rPr>
      <t>3</t>
    </r>
    <r>
      <rPr>
        <b/>
        <sz val="9"/>
        <rFont val="Santander Text"/>
        <family val="2"/>
      </rPr>
      <t xml:space="preserve"> Overcollateralisation</t>
    </r>
  </si>
  <si>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</si>
  <si>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r>
      <rPr>
        <b/>
        <vertAlign val="superscript"/>
        <sz val="9"/>
        <rFont val="Santander Text"/>
        <family val="2"/>
      </rPr>
      <t>4</t>
    </r>
    <r>
      <rPr>
        <b/>
        <sz val="9"/>
        <rFont val="Santander Text"/>
        <family val="2"/>
      </rPr>
      <t xml:space="preserve"> Net Present Value (NPV)</t>
    </r>
  </si>
  <si>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</si>
  <si>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r>
      <rPr>
        <b/>
        <vertAlign val="superscript"/>
        <sz val="9"/>
        <rFont val="Santander Text"/>
        <family val="2"/>
      </rPr>
      <t>5</t>
    </r>
    <r>
      <rPr>
        <b/>
        <sz val="9"/>
        <rFont val="Santander Text"/>
        <family val="2"/>
      </rPr>
      <t xml:space="preserve"> Loan-to-Value</t>
    </r>
  </si>
  <si>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</si>
  <si>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r>
      <rPr>
        <b/>
        <vertAlign val="superscript"/>
        <sz val="9"/>
        <rFont val="Santander Text"/>
        <family val="2"/>
      </rPr>
      <t>6</t>
    </r>
    <r>
      <rPr>
        <b/>
        <sz val="9"/>
        <rFont val="Santander Text"/>
        <family val="2"/>
      </rPr>
      <t xml:space="preserve"> Insured Property</t>
    </r>
  </si>
  <si>
    <t>All mortgages must have property damage insurance covering fire and floods.</t>
  </si>
  <si>
    <r>
      <rPr>
        <b/>
        <vertAlign val="superscript"/>
        <sz val="9"/>
        <rFont val="Santander Text"/>
        <family val="2"/>
      </rPr>
      <t>7</t>
    </r>
    <r>
      <rPr>
        <b/>
        <sz val="9"/>
        <rFont val="Santander Text"/>
        <family val="2"/>
      </rPr>
      <t xml:space="preserve"> Delinquencies</t>
    </r>
  </si>
  <si>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</si>
  <si>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Reporting Date: 30/09/20</t>
  </si>
  <si>
    <t>Cut-off Date: 30/09/20</t>
  </si>
  <si>
    <t>2069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</si>
</sst>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00_ ;_ * \-#,##0.00_ ;_ * &quot;-&quot;??_ ;_ @_ "/>
    <numFmt numFmtId="165" formatCode="0.0%"/>
    <numFmt numFmtId="166" formatCode="#,##0.0"/>
    <numFmt numFmtId="167" formatCode="0.0"/>
    <numFmt numFmtId="168" formatCode="dd\-mm\-yyyy;@"/>
    <numFmt numFmtId="169" formatCode="yyyy/mm/dd"/>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2"/>
      <name val="Calibri"/>
      <family val="2"/>
      <scheme val="minor"/>
    </font>
    <font>
      <u/>
      <sz val="12"/>
      <color theme="10"/>
      <name val="Calibri"/>
      <family val="2"/>
      <scheme val="minor"/>
    </font>
    <font>
      <sz val="9"/>
      <color theme="1"/>
      <name val="Santander Text"/>
      <family val="2"/>
    </font>
    <font>
      <sz val="9"/>
      <name val="Santander Text"/>
      <family val="2"/>
    </font>
    <font>
      <b/>
      <sz val="9"/>
      <name val="Santander Text"/>
      <family val="2"/>
    </font>
    <font>
      <b/>
      <sz val="9"/>
      <color indexed="9"/>
      <name val="Santander Text"/>
      <family val="2"/>
    </font>
    <font>
      <vertAlign val="superscript"/>
      <sz val="9"/>
      <name val="Santander Text"/>
      <family val="2"/>
    </font>
    <font>
      <b/>
      <sz val="9"/>
      <name val="Tahoma"/>
      <family val="2"/>
    </font>
    <font>
      <i/>
      <sz val="9"/>
      <name val="Santander Text"/>
      <family val="2"/>
    </font>
    <font>
      <sz val="9"/>
      <name val="Tahoma"/>
      <family val="2"/>
    </font>
    <font>
      <b/>
      <vertAlign val="superscript"/>
      <sz val="9"/>
      <name val="Santander Text"/>
      <family val="2"/>
    </font>
    <font>
      <b/>
      <sz val="9"/>
      <color theme="1"/>
      <name val="Santander Text"/>
      <family val="2"/>
    </font>
    <font>
      <sz val="9"/>
      <color theme="3"/>
      <name val="Santander Text"/>
      <family val="2"/>
    </font>
    <font>
      <b/>
      <sz val="9"/>
      <color theme="3"/>
      <name val="Santander Text"/>
      <family val="2"/>
    </font>
    <font>
      <b/>
      <vertAlign val="superscript"/>
      <sz val="9"/>
      <color theme="3"/>
      <name val="Santander Text"/>
      <family val="2"/>
    </font>
    <font>
      <u/>
      <sz val="9.9"/>
      <color theme="10"/>
      <name val="Calibri"/>
      <family val="2"/>
    </font>
    <font>
      <sz val="9"/>
      <color theme="10"/>
      <name val="Santander Text"/>
      <family val="2"/>
    </font>
    <font>
      <sz val="11"/>
      <color indexed="8"/>
      <name val="Calibri"/>
      <family val="2"/>
    </font>
    <font>
      <b/>
      <i/>
      <sz val="12"/>
      <name val="Calibri"/>
      <family val="2"/>
      <scheme val="minor"/>
    </font>
    <font>
      <b/>
      <sz val="12"/>
      <name val="Calibri"/>
      <family val="2"/>
      <scheme val="minor"/>
    </font>
    <font>
      <b/>
      <u/>
      <sz val="12"/>
      <name val="Calibri"/>
      <family val="2"/>
      <scheme val="minor"/>
    </font>
    <font>
      <b/>
      <sz val="12"/>
      <color theme="1"/>
      <name val="Calibri"/>
      <family val="2"/>
      <scheme val="minor"/>
    </font>
    <font>
      <i/>
      <sz val="12"/>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
      <patternFill patternType="solid">
        <fgColor rgb="FFFFFFFF"/>
        <bgColor indexed="64"/>
      </patternFill>
    </fill>
    <fill>
      <patternFill patternType="solid">
        <fgColor indexed="9"/>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thin">
        <color rgb="FFFF0000"/>
      </bottom>
      <diagonal/>
    </border>
    <border>
      <left/>
      <right style="medium">
        <color theme="0"/>
      </right>
      <top style="thin">
        <color rgb="FFFF0000"/>
      </top>
      <bottom style="thin">
        <color rgb="FFFF0000"/>
      </bottom>
      <diagonal/>
    </border>
    <border>
      <left/>
      <right/>
      <top style="thin">
        <color rgb="FFFF0000"/>
      </top>
      <bottom style="thin">
        <color rgb="FFFF0000"/>
      </bottom>
      <diagonal/>
    </border>
    <border>
      <left style="medium">
        <color theme="0"/>
      </left>
      <right/>
      <top style="thin">
        <color rgb="FFFF0000"/>
      </top>
      <bottom style="thin">
        <color rgb="FFFF0000"/>
      </bottom>
      <diagonal/>
    </border>
    <border>
      <left/>
      <right/>
      <top style="thin">
        <color rgb="FFFF0000"/>
      </top>
      <bottom/>
      <diagonal/>
    </border>
    <border>
      <left/>
      <right/>
      <top/>
      <bottom style="medium">
        <color rgb="FFFF0000"/>
      </bottom>
      <diagonal/>
    </border>
    <border>
      <left style="medium">
        <color theme="0"/>
      </left>
      <right/>
      <top style="thin">
        <color rgb="FFFF0000"/>
      </top>
      <bottom/>
      <diagonal/>
    </border>
    <border>
      <left style="medium">
        <color theme="0"/>
      </left>
      <right style="medium">
        <color theme="0"/>
      </right>
      <top style="thin">
        <color rgb="FFFF0000"/>
      </top>
      <bottom style="thin">
        <color rgb="FFFF0000"/>
      </bottom>
      <diagonal/>
    </border>
    <border>
      <left/>
      <right/>
      <top style="medium">
        <color rgb="FFFF0000"/>
      </top>
      <bottom style="thin">
        <color rgb="FFFF0000"/>
      </bottom>
      <diagonal/>
    </border>
    <border>
      <left/>
      <right/>
      <top style="medium">
        <color rgb="FFFF0000"/>
      </top>
      <bottom/>
      <diagonal/>
    </border>
    <border>
      <left/>
      <right/>
      <top style="medium">
        <color theme="3" tint="0.39994506668294322"/>
      </top>
      <bottom/>
      <diagonal/>
    </border>
    <border>
      <left/>
      <right/>
      <top style="medium">
        <color rgb="FFFF0000"/>
      </top>
      <bottom style="medium">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1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9" fontId="24" fillId="0" borderId="0" applyFont="0" applyFill="0" applyBorder="0" applyAlignment="0" applyProtection="0"/>
    <xf numFmtId="0" fontId="24" fillId="0" borderId="0">
      <alignment horizontal="left" wrapText="1"/>
    </xf>
    <xf numFmtId="0" fontId="24" fillId="0" borderId="0">
      <alignment horizontal="left" wrapText="1"/>
    </xf>
    <xf numFmtId="0" fontId="24" fillId="0" borderId="0"/>
    <xf numFmtId="0" fontId="48" fillId="0" borderId="0" applyNumberFormat="0" applyFill="0" applyBorder="0" applyAlignment="0" applyProtection="0">
      <alignment vertical="top"/>
      <protection locked="0"/>
    </xf>
    <xf numFmtId="0" fontId="50" fillId="0" borderId="0"/>
    <xf numFmtId="43" fontId="4" fillId="0" borderId="0" applyFont="0" applyFill="0" applyBorder="0" applyAlignment="0" applyProtection="0"/>
  </cellStyleXfs>
  <cellXfs count="39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10"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xf>
    <xf numFmtId="0" fontId="32"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33" fillId="0" borderId="10" xfId="0" applyFont="1" applyFill="1" applyBorder="1" applyAlignment="1" applyProtection="1">
      <alignment horizontal="center" vertical="center" wrapText="1"/>
    </xf>
    <xf numFmtId="0" fontId="33" fillId="0" borderId="0" xfId="0"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33" fillId="0" borderId="0" xfId="0" applyNumberFormat="1" applyFont="1" applyFill="1" applyBorder="1" applyAlignment="1" applyProtection="1">
      <alignment horizontal="center" vertical="center" wrapText="1"/>
    </xf>
    <xf numFmtId="0" fontId="34" fillId="0" borderId="0" xfId="2" applyFont="1" applyFill="1" applyBorder="1" applyAlignment="1" applyProtection="1">
      <alignment horizontal="center" vertical="center" wrapText="1"/>
    </xf>
    <xf numFmtId="4" fontId="33" fillId="0" borderId="0" xfId="0" applyNumberFormat="1" applyFont="1" applyFill="1" applyBorder="1" applyAlignment="1" applyProtection="1">
      <alignment horizontal="center" vertical="center" wrapText="1"/>
    </xf>
    <xf numFmtId="10" fontId="33" fillId="0" borderId="0" xfId="1" applyNumberFormat="1" applyFont="1" applyFill="1" applyBorder="1" applyAlignment="1" applyProtection="1">
      <alignment horizontal="center" vertical="center" wrapText="1"/>
    </xf>
    <xf numFmtId="167" fontId="33" fillId="0" borderId="0" xfId="0" applyNumberFormat="1" applyFont="1" applyFill="1" applyBorder="1" applyAlignment="1" applyProtection="1">
      <alignment horizontal="center" vertical="center" wrapText="1"/>
    </xf>
    <xf numFmtId="2" fontId="33" fillId="0" borderId="0" xfId="0" applyNumberFormat="1" applyFont="1" applyFill="1" applyBorder="1" applyAlignment="1" applyProtection="1">
      <alignment horizontal="center" vertical="center" wrapText="1"/>
    </xf>
    <xf numFmtId="4"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165" fontId="33" fillId="0" borderId="0" xfId="1" applyNumberFormat="1" applyFont="1" applyFill="1" applyBorder="1" applyAlignment="1">
      <alignment horizontal="center" vertical="center" wrapText="1"/>
    </xf>
    <xf numFmtId="0" fontId="35" fillId="4" borderId="0" xfId="0" applyFont="1" applyFill="1" applyAlignment="1"/>
    <xf numFmtId="0" fontId="36" fillId="4" borderId="0" xfId="0" applyFont="1" applyFill="1" applyAlignment="1">
      <alignment horizontal="right" vertical="center"/>
    </xf>
    <xf numFmtId="168" fontId="37" fillId="0" borderId="0" xfId="0" quotePrefix="1" applyNumberFormat="1" applyFont="1" applyFill="1" applyBorder="1" applyAlignment="1">
      <alignment horizontal="center" vertical="center"/>
    </xf>
    <xf numFmtId="0" fontId="35" fillId="0" borderId="0" xfId="0" applyFont="1" applyAlignment="1"/>
    <xf numFmtId="0" fontId="35" fillId="4" borderId="0" xfId="0" applyFont="1" applyFill="1" applyBorder="1" applyAlignment="1"/>
    <xf numFmtId="0" fontId="36" fillId="4" borderId="0" xfId="0" applyFont="1" applyFill="1" applyBorder="1" applyAlignment="1">
      <alignment horizontal="right" vertical="center"/>
    </xf>
    <xf numFmtId="0" fontId="36" fillId="0" borderId="0" xfId="0" applyFont="1" applyFill="1" applyBorder="1" applyAlignment="1">
      <alignment horizontal="center" vertical="center"/>
    </xf>
    <xf numFmtId="0" fontId="35" fillId="4" borderId="14" xfId="0" applyFont="1" applyFill="1" applyBorder="1" applyAlignment="1"/>
    <xf numFmtId="0" fontId="36" fillId="4" borderId="14" xfId="0" applyFont="1" applyFill="1" applyBorder="1" applyAlignment="1">
      <alignment horizontal="right" vertical="center"/>
    </xf>
    <xf numFmtId="0" fontId="36" fillId="0" borderId="14" xfId="0" applyFont="1" applyFill="1" applyBorder="1" applyAlignment="1">
      <alignment horizontal="center" vertical="center"/>
    </xf>
    <xf numFmtId="0" fontId="38" fillId="8" borderId="15" xfId="0" applyFont="1" applyFill="1" applyBorder="1" applyAlignment="1">
      <alignment vertical="center"/>
    </xf>
    <xf numFmtId="0" fontId="38" fillId="4" borderId="18" xfId="0" applyFont="1" applyFill="1" applyBorder="1" applyAlignment="1">
      <alignment vertical="center"/>
    </xf>
    <xf numFmtId="0" fontId="37" fillId="4" borderId="0" xfId="0" applyFont="1" applyFill="1" applyBorder="1" applyAlignment="1">
      <alignment horizontal="center" vertical="center"/>
    </xf>
    <xf numFmtId="0" fontId="36" fillId="4" borderId="0" xfId="0" applyFont="1" applyFill="1" applyBorder="1" applyAlignment="1">
      <alignment vertical="center"/>
    </xf>
    <xf numFmtId="0" fontId="35" fillId="9" borderId="0" xfId="0" applyFont="1" applyFill="1" applyAlignment="1"/>
    <xf numFmtId="0" fontId="36" fillId="4" borderId="19" xfId="0" applyFont="1" applyFill="1" applyBorder="1" applyAlignment="1">
      <alignment vertical="center"/>
    </xf>
    <xf numFmtId="0" fontId="39" fillId="9" borderId="0" xfId="0" applyFont="1" applyFill="1" applyBorder="1" applyAlignment="1">
      <alignment vertical="center"/>
    </xf>
    <xf numFmtId="0" fontId="35" fillId="9" borderId="0" xfId="0" applyFont="1" applyFill="1" applyBorder="1" applyAlignment="1"/>
    <xf numFmtId="4" fontId="35" fillId="9" borderId="0" xfId="0" applyNumberFormat="1" applyFont="1" applyFill="1" applyBorder="1" applyAlignment="1"/>
    <xf numFmtId="0" fontId="38" fillId="8" borderId="18" xfId="0" applyFont="1" applyFill="1" applyBorder="1" applyAlignment="1">
      <alignment horizontal="center" vertical="center"/>
    </xf>
    <xf numFmtId="0" fontId="38" fillId="8" borderId="20" xfId="0" applyFont="1" applyFill="1" applyBorder="1" applyAlignment="1">
      <alignment horizontal="center" vertical="center"/>
    </xf>
    <xf numFmtId="0" fontId="38" fillId="8" borderId="21" xfId="0" applyFont="1" applyFill="1" applyBorder="1" applyAlignment="1">
      <alignment horizontal="center" vertical="center"/>
    </xf>
    <xf numFmtId="0" fontId="37" fillId="0" borderId="0" xfId="0" applyFont="1" applyFill="1" applyBorder="1" applyAlignment="1">
      <alignment vertical="center"/>
    </xf>
    <xf numFmtId="0" fontId="37" fillId="0" borderId="18" xfId="0" applyFont="1" applyFill="1" applyBorder="1" applyAlignment="1">
      <alignment horizontal="right" vertical="center"/>
    </xf>
    <xf numFmtId="0" fontId="37" fillId="0" borderId="0" xfId="0" applyFont="1" applyFill="1" applyBorder="1" applyAlignment="1">
      <alignment horizontal="right" vertical="center"/>
    </xf>
    <xf numFmtId="0" fontId="37" fillId="0" borderId="0" xfId="0" applyFont="1" applyFill="1" applyBorder="1" applyAlignment="1">
      <alignment horizontal="left" vertical="center"/>
    </xf>
    <xf numFmtId="0" fontId="36" fillId="0" borderId="0" xfId="0" applyFont="1" applyFill="1" applyBorder="1" applyAlignment="1">
      <alignment horizontal="left" vertical="center" indent="1"/>
    </xf>
    <xf numFmtId="14" fontId="36" fillId="0" borderId="0" xfId="0" quotePrefix="1" applyNumberFormat="1" applyFont="1" applyFill="1" applyBorder="1" applyAlignment="1">
      <alignment horizontal="center" vertical="center"/>
    </xf>
    <xf numFmtId="2" fontId="36" fillId="0" borderId="0" xfId="0" applyNumberFormat="1" applyFont="1" applyFill="1" applyBorder="1" applyAlignment="1">
      <alignment horizontal="right" vertical="center"/>
    </xf>
    <xf numFmtId="0" fontId="35" fillId="0" borderId="0" xfId="0" applyFont="1" applyFill="1" applyAlignment="1"/>
    <xf numFmtId="0" fontId="37" fillId="0" borderId="22" xfId="0" applyFont="1" applyFill="1" applyBorder="1" applyAlignment="1">
      <alignment horizontal="left" vertical="center" indent="1"/>
    </xf>
    <xf numFmtId="14" fontId="41" fillId="0" borderId="22" xfId="0" quotePrefix="1" applyNumberFormat="1" applyFont="1" applyFill="1" applyBorder="1" applyAlignment="1">
      <alignment horizontal="center" vertical="center"/>
    </xf>
    <xf numFmtId="14" fontId="36" fillId="0" borderId="22" xfId="0" quotePrefix="1" applyNumberFormat="1" applyFont="1" applyFill="1" applyBorder="1" applyAlignment="1">
      <alignment horizontal="center" vertical="center"/>
    </xf>
    <xf numFmtId="2" fontId="36" fillId="0" borderId="22" xfId="0" applyNumberFormat="1" applyFont="1" applyFill="1" applyBorder="1" applyAlignment="1">
      <alignment horizontal="right" vertical="center"/>
    </xf>
    <xf numFmtId="2" fontId="37" fillId="0" borderId="22" xfId="0" applyNumberFormat="1" applyFont="1" applyFill="1" applyBorder="1" applyAlignment="1">
      <alignment horizontal="right" vertical="center"/>
    </xf>
    <xf numFmtId="0" fontId="38" fillId="8" borderId="16" xfId="0" applyFont="1" applyFill="1" applyBorder="1" applyAlignment="1">
      <alignment vertical="center"/>
    </xf>
    <xf numFmtId="0" fontId="35" fillId="0" borderId="0" xfId="0" applyFont="1" applyFill="1" applyBorder="1" applyAlignment="1"/>
    <xf numFmtId="9" fontId="35" fillId="0" borderId="0" xfId="1" applyFont="1" applyFill="1" applyBorder="1" applyAlignment="1"/>
    <xf numFmtId="10" fontId="36" fillId="0" borderId="0" xfId="9" applyNumberFormat="1" applyFont="1" applyFill="1" applyBorder="1" applyAlignment="1">
      <alignment horizontal="right" vertical="center"/>
    </xf>
    <xf numFmtId="10" fontId="36" fillId="4" borderId="0" xfId="9" applyNumberFormat="1" applyFont="1" applyFill="1" applyBorder="1" applyAlignment="1">
      <alignment horizontal="right" vertical="center"/>
    </xf>
    <xf numFmtId="0" fontId="37" fillId="0" borderId="19" xfId="0" applyFont="1" applyFill="1" applyBorder="1" applyAlignment="1">
      <alignment horizontal="left" vertical="center"/>
    </xf>
    <xf numFmtId="10" fontId="37" fillId="0" borderId="19" xfId="9" applyNumberFormat="1" applyFont="1" applyFill="1" applyBorder="1" applyAlignment="1">
      <alignment horizontal="right" vertical="center"/>
    </xf>
    <xf numFmtId="10" fontId="37" fillId="4" borderId="19" xfId="9" applyNumberFormat="1" applyFont="1" applyFill="1" applyBorder="1" applyAlignment="1">
      <alignment horizontal="right" vertical="center"/>
    </xf>
    <xf numFmtId="0" fontId="37" fillId="9" borderId="19" xfId="0" applyFont="1" applyFill="1" applyBorder="1" applyAlignment="1">
      <alignment horizontal="left" vertical="center"/>
    </xf>
    <xf numFmtId="0" fontId="36" fillId="9" borderId="0" xfId="0" applyFont="1" applyFill="1" applyAlignment="1"/>
    <xf numFmtId="0" fontId="39" fillId="0" borderId="23" xfId="0" applyFont="1" applyBorder="1" applyAlignment="1">
      <alignment vertical="center"/>
    </xf>
    <xf numFmtId="0" fontId="35" fillId="9" borderId="23" xfId="0" applyFont="1" applyFill="1" applyBorder="1" applyAlignment="1"/>
    <xf numFmtId="0" fontId="38" fillId="8" borderId="14" xfId="0" applyFont="1" applyFill="1" applyBorder="1" applyAlignment="1">
      <alignment vertical="center"/>
    </xf>
    <xf numFmtId="4" fontId="36" fillId="0" borderId="0" xfId="9" applyNumberFormat="1" applyFont="1" applyFill="1" applyBorder="1" applyAlignment="1">
      <alignment horizontal="right" vertical="center"/>
    </xf>
    <xf numFmtId="4" fontId="35" fillId="0" borderId="0" xfId="0" applyNumberFormat="1" applyFont="1" applyFill="1" applyAlignment="1"/>
    <xf numFmtId="10" fontId="36" fillId="0" borderId="0" xfId="9" applyNumberFormat="1" applyFont="1" applyFill="1" applyAlignment="1">
      <alignment horizontal="right" vertical="center"/>
    </xf>
    <xf numFmtId="4" fontId="36" fillId="0" borderId="0" xfId="10" applyNumberFormat="1" applyFont="1" applyFill="1" applyAlignment="1">
      <alignment horizontal="right" vertical="center"/>
    </xf>
    <xf numFmtId="3" fontId="45" fillId="0" borderId="19" xfId="0" applyNumberFormat="1" applyFont="1" applyFill="1" applyBorder="1" applyAlignment="1">
      <alignment horizontal="right" vertical="center"/>
    </xf>
    <xf numFmtId="0" fontId="35" fillId="0" borderId="19" xfId="0" applyFont="1" applyFill="1" applyBorder="1" applyAlignment="1"/>
    <xf numFmtId="4" fontId="36" fillId="0" borderId="19" xfId="0" applyNumberFormat="1" applyFont="1" applyFill="1" applyBorder="1" applyAlignment="1">
      <alignment horizontal="right" vertical="center"/>
    </xf>
    <xf numFmtId="2" fontId="36" fillId="0" borderId="0" xfId="10" applyNumberFormat="1" applyFont="1" applyFill="1" applyBorder="1" applyAlignment="1">
      <alignment horizontal="right" vertical="center"/>
    </xf>
    <xf numFmtId="2" fontId="45" fillId="0" borderId="0" xfId="0" applyNumberFormat="1" applyFont="1" applyBorder="1" applyAlignment="1">
      <alignment horizontal="right" vertical="center"/>
    </xf>
    <xf numFmtId="4" fontId="46" fillId="0" borderId="19" xfId="0" applyNumberFormat="1" applyFont="1" applyBorder="1" applyAlignment="1">
      <alignment horizontal="right" vertical="center"/>
    </xf>
    <xf numFmtId="0" fontId="35" fillId="9" borderId="19" xfId="0" applyFont="1" applyFill="1" applyBorder="1" applyAlignment="1"/>
    <xf numFmtId="0" fontId="37" fillId="0" borderId="19" xfId="0" applyFont="1" applyFill="1" applyBorder="1" applyAlignment="1">
      <alignment horizontal="right" vertical="center"/>
    </xf>
    <xf numFmtId="0" fontId="37" fillId="9" borderId="18" xfId="0" applyFont="1" applyFill="1" applyBorder="1" applyAlignment="1">
      <alignment vertical="center"/>
    </xf>
    <xf numFmtId="0" fontId="35" fillId="9" borderId="18" xfId="0" applyFont="1" applyFill="1" applyBorder="1" applyAlignment="1"/>
    <xf numFmtId="0" fontId="36" fillId="9" borderId="18" xfId="0" applyFont="1" applyFill="1" applyBorder="1" applyAlignment="1">
      <alignment horizontal="center" vertical="center"/>
    </xf>
    <xf numFmtId="0" fontId="36" fillId="4" borderId="0" xfId="0" applyFont="1" applyFill="1" applyBorder="1" applyAlignment="1"/>
    <xf numFmtId="0" fontId="36" fillId="4" borderId="19" xfId="0" applyFont="1" applyFill="1" applyBorder="1" applyAlignment="1">
      <alignment horizontal="center" vertical="center"/>
    </xf>
    <xf numFmtId="0" fontId="37" fillId="0" borderId="24" xfId="0" applyFont="1" applyFill="1" applyBorder="1" applyAlignment="1">
      <alignment vertical="center"/>
    </xf>
    <xf numFmtId="0" fontId="37" fillId="10" borderId="24" xfId="0" applyFont="1" applyFill="1" applyBorder="1" applyAlignment="1">
      <alignment vertical="center"/>
    </xf>
    <xf numFmtId="0" fontId="37" fillId="10" borderId="23" xfId="0" applyFont="1" applyFill="1" applyBorder="1" applyAlignment="1">
      <alignment vertical="center"/>
    </xf>
    <xf numFmtId="0" fontId="37" fillId="10" borderId="24" xfId="0" applyFont="1" applyFill="1" applyBorder="1" applyAlignment="1">
      <alignment horizontal="center" vertical="center"/>
    </xf>
    <xf numFmtId="0" fontId="36" fillId="0" borderId="0" xfId="0" applyFont="1" applyBorder="1" applyAlignment="1">
      <alignment vertical="center"/>
    </xf>
    <xf numFmtId="3" fontId="36" fillId="4" borderId="0" xfId="0" applyNumberFormat="1" applyFont="1" applyFill="1" applyBorder="1" applyAlignment="1">
      <alignment vertical="center"/>
    </xf>
    <xf numFmtId="10" fontId="36" fillId="4" borderId="0" xfId="9" applyNumberFormat="1" applyFont="1" applyFill="1" applyAlignment="1">
      <alignment horizontal="right" vertical="center"/>
    </xf>
    <xf numFmtId="3" fontId="36" fillId="4" borderId="0" xfId="0" applyNumberFormat="1" applyFont="1" applyFill="1" applyAlignment="1">
      <alignment vertical="center"/>
    </xf>
    <xf numFmtId="0" fontId="36" fillId="0" borderId="19" xfId="0" applyFont="1" applyBorder="1" applyAlignment="1">
      <alignment vertical="center"/>
    </xf>
    <xf numFmtId="0" fontId="36" fillId="9" borderId="19" xfId="0" applyFont="1" applyFill="1" applyBorder="1" applyAlignment="1"/>
    <xf numFmtId="3" fontId="36" fillId="4" borderId="19" xfId="0" applyNumberFormat="1" applyFont="1" applyFill="1" applyBorder="1" applyAlignment="1">
      <alignment vertical="center"/>
    </xf>
    <xf numFmtId="10" fontId="36" fillId="4" borderId="19" xfId="9" applyNumberFormat="1" applyFont="1" applyFill="1" applyBorder="1" applyAlignment="1">
      <alignment horizontal="right" vertical="center"/>
    </xf>
    <xf numFmtId="0" fontId="37" fillId="0" borderId="0" xfId="0" applyFont="1" applyBorder="1" applyAlignment="1">
      <alignment vertical="center"/>
    </xf>
    <xf numFmtId="0" fontId="37" fillId="4" borderId="23" xfId="0" applyFont="1" applyFill="1" applyBorder="1" applyAlignment="1">
      <alignment vertical="center"/>
    </xf>
    <xf numFmtId="0" fontId="37" fillId="4" borderId="24" xfId="0" applyFont="1" applyFill="1" applyBorder="1" applyAlignment="1">
      <alignment horizontal="center" vertical="center"/>
    </xf>
    <xf numFmtId="0" fontId="37" fillId="4" borderId="0" xfId="0" applyFont="1" applyFill="1" applyBorder="1" applyAlignment="1">
      <alignment vertical="center"/>
    </xf>
    <xf numFmtId="0" fontId="37" fillId="0" borderId="23" xfId="0" applyFont="1" applyFill="1" applyBorder="1" applyAlignment="1">
      <alignment vertical="center"/>
    </xf>
    <xf numFmtId="3" fontId="36" fillId="0" borderId="0" xfId="0" applyNumberFormat="1" applyFont="1" applyFill="1" applyBorder="1" applyAlignment="1">
      <alignment vertical="center"/>
    </xf>
    <xf numFmtId="0" fontId="37" fillId="10" borderId="0" xfId="0" applyFont="1" applyFill="1" applyBorder="1" applyAlignment="1">
      <alignment horizontal="center" vertical="center"/>
    </xf>
    <xf numFmtId="10" fontId="35" fillId="0" borderId="0" xfId="0" applyNumberFormat="1" applyFont="1" applyBorder="1"/>
    <xf numFmtId="10" fontId="35" fillId="0" borderId="19" xfId="0" applyNumberFormat="1" applyFont="1" applyBorder="1"/>
    <xf numFmtId="0" fontId="37" fillId="9" borderId="0" xfId="0" applyFont="1" applyFill="1" applyBorder="1" applyAlignment="1">
      <alignment vertical="center"/>
    </xf>
    <xf numFmtId="0" fontId="37" fillId="0" borderId="0" xfId="0" applyFont="1" applyFill="1" applyBorder="1" applyAlignment="1">
      <alignment horizontal="center" vertical="center"/>
    </xf>
    <xf numFmtId="10" fontId="35" fillId="4" borderId="0" xfId="0" applyNumberFormat="1" applyFont="1" applyFill="1" applyBorder="1" applyAlignment="1"/>
    <xf numFmtId="10" fontId="36" fillId="4" borderId="19" xfId="0" applyNumberFormat="1" applyFont="1" applyFill="1" applyBorder="1" applyAlignment="1">
      <alignment vertical="center"/>
    </xf>
    <xf numFmtId="10" fontId="36" fillId="4" borderId="0" xfId="0" applyNumberFormat="1" applyFont="1" applyFill="1" applyBorder="1" applyAlignment="1">
      <alignment vertical="center"/>
    </xf>
    <xf numFmtId="10" fontId="37" fillId="4" borderId="0" xfId="9" applyNumberFormat="1" applyFont="1" applyFill="1" applyAlignment="1">
      <alignment vertical="center"/>
    </xf>
    <xf numFmtId="3" fontId="37" fillId="4" borderId="0" xfId="0" applyNumberFormat="1" applyFont="1" applyFill="1" applyAlignment="1">
      <alignment vertical="center"/>
    </xf>
    <xf numFmtId="10" fontId="37" fillId="4" borderId="0" xfId="9" applyNumberFormat="1" applyFont="1" applyFill="1" applyAlignment="1">
      <alignment horizontal="right" vertical="center"/>
    </xf>
    <xf numFmtId="0" fontId="37" fillId="4" borderId="19" xfId="0" applyFont="1" applyFill="1" applyBorder="1" applyAlignment="1">
      <alignment vertical="center"/>
    </xf>
    <xf numFmtId="3" fontId="37" fillId="0" borderId="19" xfId="0" applyNumberFormat="1" applyFont="1" applyFill="1" applyBorder="1" applyAlignment="1">
      <alignment vertical="center"/>
    </xf>
    <xf numFmtId="0" fontId="36" fillId="0" borderId="0" xfId="0" applyFont="1" applyFill="1" applyBorder="1" applyAlignment="1">
      <alignment horizontal="left" vertical="center"/>
    </xf>
    <xf numFmtId="0" fontId="36" fillId="4" borderId="0" xfId="9" applyNumberFormat="1" applyFont="1" applyFill="1" applyBorder="1" applyAlignment="1">
      <alignment horizontal="right" vertical="center"/>
    </xf>
    <xf numFmtId="0" fontId="36" fillId="4" borderId="19" xfId="9" applyNumberFormat="1" applyFont="1" applyFill="1" applyBorder="1" applyAlignment="1">
      <alignment horizontal="right" vertical="center"/>
    </xf>
    <xf numFmtId="0" fontId="37" fillId="0" borderId="24" xfId="0" applyFont="1" applyFill="1" applyBorder="1" applyAlignment="1">
      <alignment horizontal="left" vertical="center"/>
    </xf>
    <xf numFmtId="0" fontId="46" fillId="0" borderId="24" xfId="0" applyFont="1" applyFill="1" applyBorder="1" applyAlignment="1">
      <alignment horizontal="left" vertical="center"/>
    </xf>
    <xf numFmtId="0" fontId="46" fillId="0" borderId="24" xfId="0" applyFont="1" applyFill="1" applyBorder="1" applyAlignment="1">
      <alignment horizontal="center" vertical="center"/>
    </xf>
    <xf numFmtId="0" fontId="46" fillId="0" borderId="24" xfId="0" applyFont="1" applyFill="1" applyBorder="1" applyAlignment="1">
      <alignment vertical="center"/>
    </xf>
    <xf numFmtId="0" fontId="45" fillId="0" borderId="0" xfId="11" applyFont="1" applyFill="1" applyAlignment="1"/>
    <xf numFmtId="0" fontId="45" fillId="0" borderId="0" xfId="10" applyFont="1" applyFill="1" applyBorder="1" applyAlignment="1">
      <alignment horizontal="left" vertical="center"/>
    </xf>
    <xf numFmtId="0" fontId="45" fillId="0" borderId="0" xfId="10" applyFont="1" applyFill="1" applyAlignment="1">
      <alignment horizontal="center" vertical="center"/>
    </xf>
    <xf numFmtId="0" fontId="45" fillId="0" borderId="0" xfId="10" applyFont="1" applyFill="1" applyBorder="1" applyAlignment="1">
      <alignment horizontal="center" vertical="center"/>
    </xf>
    <xf numFmtId="49" fontId="36" fillId="4" borderId="0" xfId="9" quotePrefix="1" applyNumberFormat="1" applyFont="1" applyFill="1" applyBorder="1" applyAlignment="1">
      <alignment horizontal="right" vertical="center"/>
    </xf>
    <xf numFmtId="3" fontId="36" fillId="4" borderId="0" xfId="9" applyNumberFormat="1" applyFont="1" applyFill="1" applyBorder="1" applyAlignment="1">
      <alignment horizontal="right" vertical="center"/>
    </xf>
    <xf numFmtId="49" fontId="36" fillId="0" borderId="0" xfId="9" quotePrefix="1" applyNumberFormat="1" applyFont="1" applyFill="1" applyBorder="1" applyAlignment="1">
      <alignment horizontal="right" vertical="center"/>
    </xf>
    <xf numFmtId="3" fontId="36" fillId="0" borderId="0" xfId="9" applyNumberFormat="1" applyFont="1" applyFill="1" applyBorder="1" applyAlignment="1">
      <alignment horizontal="right" vertical="center"/>
    </xf>
    <xf numFmtId="0" fontId="45" fillId="0" borderId="0" xfId="0" applyFont="1" applyFill="1" applyBorder="1" applyAlignment="1">
      <alignment vertical="center"/>
    </xf>
    <xf numFmtId="10" fontId="45" fillId="0" borderId="0" xfId="9" applyNumberFormat="1" applyFont="1" applyFill="1" applyBorder="1" applyAlignment="1">
      <alignment horizontal="right" vertical="center"/>
    </xf>
    <xf numFmtId="0" fontId="36" fillId="4" borderId="19" xfId="0" applyFont="1" applyFill="1" applyBorder="1" applyAlignment="1">
      <alignment horizontal="left" vertical="center"/>
    </xf>
    <xf numFmtId="0" fontId="46" fillId="10" borderId="0" xfId="0" applyFont="1" applyFill="1" applyBorder="1" applyAlignment="1">
      <alignment horizontal="center" vertical="center"/>
    </xf>
    <xf numFmtId="0" fontId="36" fillId="9" borderId="0" xfId="0" applyFont="1" applyFill="1" applyBorder="1" applyAlignment="1">
      <alignment vertical="center"/>
    </xf>
    <xf numFmtId="3" fontId="37" fillId="0" borderId="0" xfId="0" applyNumberFormat="1" applyFont="1" applyFill="1" applyBorder="1" applyAlignment="1">
      <alignment horizontal="center" vertical="center"/>
    </xf>
    <xf numFmtId="3" fontId="37" fillId="0" borderId="0" xfId="0" quotePrefix="1" applyNumberFormat="1" applyFont="1" applyFill="1" applyBorder="1" applyAlignment="1">
      <alignment horizontal="center" vertical="center"/>
    </xf>
    <xf numFmtId="3" fontId="36" fillId="4" borderId="23" xfId="0" applyNumberFormat="1" applyFont="1" applyFill="1" applyBorder="1" applyAlignment="1">
      <alignment horizontal="right" vertical="center"/>
    </xf>
    <xf numFmtId="0" fontId="37" fillId="0" borderId="23" xfId="0" applyFont="1" applyBorder="1" applyAlignment="1">
      <alignment horizontal="left" vertical="center"/>
    </xf>
    <xf numFmtId="0" fontId="36" fillId="9" borderId="25" xfId="0" applyFont="1" applyFill="1" applyBorder="1" applyAlignment="1"/>
    <xf numFmtId="3" fontId="37" fillId="4" borderId="23" xfId="0" applyNumberFormat="1" applyFont="1" applyFill="1" applyBorder="1" applyAlignment="1">
      <alignment horizontal="right" vertical="center"/>
    </xf>
    <xf numFmtId="3" fontId="37" fillId="4" borderId="25" xfId="0" applyNumberFormat="1" applyFont="1" applyFill="1" applyBorder="1" applyAlignment="1">
      <alignment horizontal="right" vertical="center"/>
    </xf>
    <xf numFmtId="3" fontId="37" fillId="4" borderId="0" xfId="0" applyNumberFormat="1" applyFont="1" applyFill="1" applyBorder="1" applyAlignment="1">
      <alignment horizontal="right" vertical="center"/>
    </xf>
    <xf numFmtId="3" fontId="46" fillId="0" borderId="23" xfId="0" applyNumberFormat="1" applyFont="1" applyBorder="1" applyAlignment="1">
      <alignment horizontal="right" vertical="center"/>
    </xf>
    <xf numFmtId="4" fontId="35" fillId="9" borderId="23" xfId="0" applyNumberFormat="1" applyFont="1" applyFill="1" applyBorder="1" applyAlignment="1"/>
    <xf numFmtId="0" fontId="38" fillId="8" borderId="18" xfId="0" applyFont="1" applyFill="1" applyBorder="1" applyAlignment="1">
      <alignment vertical="center"/>
    </xf>
    <xf numFmtId="0" fontId="36" fillId="4" borderId="0" xfId="12" applyFont="1" applyFill="1" applyBorder="1" applyAlignment="1">
      <alignment horizontal="left" vertical="center"/>
    </xf>
    <xf numFmtId="4" fontId="37" fillId="0" borderId="0" xfId="12" applyNumberFormat="1" applyFont="1" applyFill="1" applyBorder="1" applyAlignment="1">
      <alignment horizontal="right" vertical="center"/>
    </xf>
    <xf numFmtId="4" fontId="36" fillId="0" borderId="0" xfId="12" applyNumberFormat="1" applyFont="1" applyFill="1" applyBorder="1" applyAlignment="1">
      <alignment horizontal="right" vertical="center"/>
    </xf>
    <xf numFmtId="0" fontId="36" fillId="4" borderId="0" xfId="0" applyFont="1" applyFill="1" applyBorder="1" applyAlignment="1">
      <alignment horizontal="left" vertical="center"/>
    </xf>
    <xf numFmtId="4" fontId="36" fillId="0" borderId="19" xfId="9" applyNumberFormat="1" applyFont="1" applyFill="1" applyBorder="1" applyAlignment="1">
      <alignment horizontal="right" vertical="center"/>
    </xf>
    <xf numFmtId="0" fontId="39" fillId="0" borderId="0" xfId="0" applyFont="1" applyBorder="1" applyAlignment="1">
      <alignment vertical="center"/>
    </xf>
    <xf numFmtId="4" fontId="37" fillId="4" borderId="19" xfId="0" applyNumberFormat="1" applyFont="1" applyFill="1" applyBorder="1" applyAlignment="1">
      <alignment horizontal="right" vertical="center"/>
    </xf>
    <xf numFmtId="0" fontId="38" fillId="8" borderId="0" xfId="0" applyFont="1" applyFill="1" applyAlignment="1">
      <alignment vertical="center"/>
    </xf>
    <xf numFmtId="0" fontId="36" fillId="0" borderId="0" xfId="0" applyFont="1" applyFill="1" applyAlignment="1">
      <alignment horizontal="right"/>
    </xf>
    <xf numFmtId="0" fontId="36" fillId="0" borderId="0" xfId="0" applyFont="1" applyFill="1" applyBorder="1" applyAlignment="1">
      <alignment vertical="center"/>
    </xf>
    <xf numFmtId="0" fontId="36" fillId="0" borderId="0" xfId="0" applyFont="1" applyFill="1" applyBorder="1" applyAlignment="1">
      <alignment vertical="center" wrapText="1"/>
    </xf>
    <xf numFmtId="0" fontId="38" fillId="8" borderId="26" xfId="0" applyFont="1" applyFill="1" applyBorder="1" applyAlignment="1">
      <alignment vertical="center"/>
    </xf>
    <xf numFmtId="0" fontId="38" fillId="8" borderId="27" xfId="0" applyFont="1" applyFill="1" applyBorder="1" applyAlignment="1">
      <alignment vertical="center"/>
    </xf>
    <xf numFmtId="4" fontId="36" fillId="4" borderId="0" xfId="0" applyNumberFormat="1" applyFont="1" applyFill="1" applyBorder="1" applyAlignment="1">
      <alignment horizontal="right" vertical="center"/>
    </xf>
    <xf numFmtId="4" fontId="37" fillId="4" borderId="0" xfId="0" applyNumberFormat="1" applyFont="1" applyFill="1" applyBorder="1" applyAlignment="1">
      <alignment horizontal="right" vertical="center"/>
    </xf>
    <xf numFmtId="0" fontId="51" fillId="6" borderId="0" xfId="0" quotePrefix="1" applyFont="1" applyFill="1" applyBorder="1" applyAlignment="1" applyProtection="1">
      <alignment horizontal="center" vertical="center" wrapText="1"/>
    </xf>
    <xf numFmtId="0" fontId="52" fillId="6" borderId="0" xfId="0" applyFont="1" applyFill="1" applyBorder="1" applyAlignment="1" applyProtection="1">
      <alignment horizontal="center" vertical="center" wrapText="1"/>
    </xf>
    <xf numFmtId="0" fontId="53" fillId="6" borderId="0" xfId="0" applyFont="1" applyFill="1" applyBorder="1" applyAlignment="1" applyProtection="1">
      <alignment horizontal="center" vertical="center" wrapText="1"/>
    </xf>
    <xf numFmtId="0" fontId="54" fillId="6" borderId="0" xfId="0" applyFont="1" applyFill="1" applyBorder="1" applyAlignment="1" applyProtection="1">
      <alignment horizontal="center" vertical="center" wrapText="1"/>
    </xf>
    <xf numFmtId="0" fontId="51" fillId="6" borderId="0" xfId="0" applyFont="1" applyFill="1" applyBorder="1" applyAlignment="1" applyProtection="1">
      <alignment horizontal="center" vertical="center" wrapText="1"/>
    </xf>
    <xf numFmtId="0" fontId="36" fillId="0" borderId="0" xfId="0" applyFont="1" applyFill="1" applyAlignment="1">
      <alignment vertical="center"/>
    </xf>
    <xf numFmtId="4" fontId="37" fillId="0" borderId="0" xfId="0" applyNumberFormat="1" applyFont="1" applyFill="1" applyBorder="1" applyAlignment="1">
      <alignment horizontal="right" vertical="center"/>
    </xf>
    <xf numFmtId="4" fontId="36" fillId="0" borderId="0" xfId="0" applyNumberFormat="1" applyFont="1" applyFill="1" applyBorder="1" applyAlignment="1">
      <alignment horizontal="right" vertical="center"/>
    </xf>
    <xf numFmtId="0" fontId="36" fillId="0" borderId="0" xfId="0" applyFont="1" applyAlignment="1">
      <alignment vertical="center"/>
    </xf>
    <xf numFmtId="0" fontId="36" fillId="0" borderId="19" xfId="0" applyFont="1" applyFill="1" applyBorder="1" applyAlignment="1">
      <alignment horizontal="left" vertical="center"/>
    </xf>
    <xf numFmtId="0" fontId="37" fillId="10" borderId="0" xfId="0" applyFont="1" applyFill="1" applyBorder="1" applyAlignment="1">
      <alignment vertical="center"/>
    </xf>
    <xf numFmtId="3" fontId="36" fillId="0" borderId="0" xfId="0" applyNumberFormat="1" applyFont="1" applyBorder="1" applyAlignment="1">
      <alignment horizontal="right" vertical="center"/>
    </xf>
    <xf numFmtId="0" fontId="37" fillId="4" borderId="0" xfId="0" applyFont="1" applyFill="1" applyBorder="1" applyAlignment="1">
      <alignment horizontal="left" vertical="center"/>
    </xf>
    <xf numFmtId="0" fontId="36" fillId="0" borderId="0" xfId="0" applyFont="1" applyBorder="1" applyAlignment="1">
      <alignment horizontal="left" vertical="center"/>
    </xf>
    <xf numFmtId="0" fontId="33" fillId="0" borderId="0" xfId="0" applyFont="1" applyFill="1" applyBorder="1" applyAlignment="1">
      <alignment horizontal="center" vertical="center" wrapText="1"/>
    </xf>
    <xf numFmtId="2" fontId="55" fillId="0" borderId="0" xfId="0" applyNumberFormat="1" applyFont="1" applyFill="1" applyBorder="1" applyAlignment="1" applyProtection="1">
      <alignment horizontal="center" vertical="center" wrapText="1"/>
    </xf>
    <xf numFmtId="0" fontId="51" fillId="6" borderId="0" xfId="0" quotePrefix="1" applyFont="1" applyFill="1" applyBorder="1" applyAlignment="1">
      <alignment horizontal="center" vertical="center" wrapText="1"/>
    </xf>
    <xf numFmtId="0" fontId="52" fillId="6" borderId="0" xfId="0" applyFont="1" applyFill="1" applyBorder="1" applyAlignment="1">
      <alignment horizontal="center" vertical="center" wrapText="1"/>
    </xf>
    <xf numFmtId="0" fontId="54" fillId="6" borderId="0" xfId="0" applyFont="1" applyFill="1" applyBorder="1" applyAlignment="1">
      <alignment horizontal="center" vertical="center"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6" fillId="4" borderId="0" xfId="0" applyFont="1" applyFill="1" applyAlignment="1">
      <alignment horizontal="left" vertical="center" wrapText="1"/>
    </xf>
    <xf numFmtId="0" fontId="37" fillId="4" borderId="0" xfId="0" applyFont="1" applyFill="1" applyBorder="1" applyAlignment="1">
      <alignment horizontal="left" vertical="center"/>
    </xf>
    <xf numFmtId="0" fontId="36" fillId="10" borderId="0" xfId="14" applyFont="1" applyFill="1" applyAlignment="1">
      <alignment horizontal="left" vertical="center" wrapText="1"/>
    </xf>
    <xf numFmtId="0" fontId="37" fillId="10" borderId="0" xfId="0" applyFont="1" applyFill="1" applyBorder="1" applyAlignment="1">
      <alignment vertical="center"/>
    </xf>
    <xf numFmtId="0" fontId="36" fillId="0" borderId="0" xfId="0" applyFont="1" applyBorder="1" applyAlignment="1">
      <alignment horizontal="left" vertical="center"/>
    </xf>
    <xf numFmtId="0" fontId="39" fillId="0" borderId="24" xfId="0" applyFont="1" applyBorder="1" applyAlignment="1">
      <alignment horizontal="left" vertical="center"/>
    </xf>
    <xf numFmtId="0" fontId="36" fillId="0" borderId="0" xfId="0" applyFont="1" applyFill="1" applyBorder="1" applyAlignment="1">
      <alignment horizontal="left" vertical="center" wrapText="1"/>
    </xf>
    <xf numFmtId="0" fontId="14" fillId="0" borderId="0" xfId="2" applyFill="1" applyAlignment="1" applyProtection="1">
      <alignment horizontal="right" wrapText="1"/>
    </xf>
    <xf numFmtId="0" fontId="36" fillId="0" borderId="0" xfId="13" applyFont="1" applyFill="1" applyAlignment="1" applyProtection="1">
      <alignment horizontal="right" wrapText="1"/>
    </xf>
    <xf numFmtId="0" fontId="49" fillId="0" borderId="0" xfId="13" applyFont="1" applyFill="1" applyAlignment="1" applyProtection="1">
      <alignment horizontal="right" wrapText="1"/>
    </xf>
    <xf numFmtId="0" fontId="38" fillId="8" borderId="20" xfId="0" applyFont="1" applyFill="1" applyBorder="1" applyAlignment="1">
      <alignment horizontal="right" vertical="center"/>
    </xf>
    <xf numFmtId="0" fontId="38" fillId="8" borderId="18" xfId="0" applyFont="1" applyFill="1" applyBorder="1" applyAlignment="1">
      <alignment horizontal="right" vertical="center"/>
    </xf>
    <xf numFmtId="0" fontId="39" fillId="0" borderId="24" xfId="0" applyFont="1" applyBorder="1" applyAlignment="1">
      <alignment vertical="center"/>
    </xf>
    <xf numFmtId="3" fontId="45" fillId="0" borderId="0" xfId="0" applyNumberFormat="1" applyFont="1" applyFill="1" applyBorder="1" applyAlignment="1">
      <alignment horizontal="right" vertical="center"/>
    </xf>
    <xf numFmtId="0" fontId="45" fillId="0" borderId="0" xfId="0" applyFont="1" applyFill="1" applyBorder="1" applyAlignment="1">
      <alignment horizontal="right" vertical="center"/>
    </xf>
    <xf numFmtId="0" fontId="36" fillId="10" borderId="23" xfId="0" applyFont="1" applyFill="1" applyBorder="1" applyAlignment="1">
      <alignment horizontal="left" vertical="center"/>
    </xf>
    <xf numFmtId="0" fontId="46" fillId="10" borderId="23" xfId="0" applyFont="1" applyFill="1" applyBorder="1" applyAlignment="1">
      <alignment horizontal="left" vertical="center"/>
    </xf>
    <xf numFmtId="0" fontId="45" fillId="0" borderId="0" xfId="0" applyFont="1" applyFill="1" applyBorder="1" applyAlignment="1">
      <alignment horizontal="center" vertical="center"/>
    </xf>
    <xf numFmtId="0" fontId="37" fillId="0" borderId="19" xfId="0" applyFont="1" applyBorder="1" applyAlignment="1">
      <alignment vertical="center"/>
    </xf>
    <xf numFmtId="3" fontId="37" fillId="0" borderId="0" xfId="0" applyNumberFormat="1" applyFont="1" applyBorder="1" applyAlignment="1">
      <alignment horizontal="right" vertical="center"/>
    </xf>
    <xf numFmtId="0" fontId="37" fillId="0" borderId="0" xfId="0" applyFont="1" applyBorder="1" applyAlignment="1">
      <alignment horizontal="right" vertical="center"/>
    </xf>
    <xf numFmtId="3" fontId="36" fillId="0" borderId="0" xfId="0" applyNumberFormat="1" applyFont="1" applyBorder="1" applyAlignment="1">
      <alignment horizontal="right" vertical="center"/>
    </xf>
    <xf numFmtId="0" fontId="36" fillId="0" borderId="0" xfId="0" applyFont="1" applyBorder="1" applyAlignment="1">
      <alignment horizontal="right" vertical="center"/>
    </xf>
    <xf numFmtId="0" fontId="37" fillId="0" borderId="24" xfId="0" applyFont="1" applyFill="1" applyBorder="1" applyAlignment="1">
      <alignment horizontal="right" vertical="center" wrapText="1"/>
    </xf>
    <xf numFmtId="0" fontId="37" fillId="0" borderId="0" xfId="0" applyFont="1" applyFill="1" applyBorder="1" applyAlignment="1">
      <alignment horizontal="right" vertical="center" wrapText="1"/>
    </xf>
    <xf numFmtId="0" fontId="36" fillId="0" borderId="0" xfId="0" applyFont="1" applyAlignment="1">
      <alignment vertical="center"/>
    </xf>
    <xf numFmtId="0" fontId="36" fillId="0" borderId="0" xfId="0" applyFont="1" applyFill="1" applyAlignment="1">
      <alignment vertical="center"/>
    </xf>
    <xf numFmtId="0" fontId="36" fillId="0" borderId="19" xfId="0" applyFont="1" applyFill="1" applyBorder="1" applyAlignment="1">
      <alignment horizontal="left" vertical="center"/>
    </xf>
    <xf numFmtId="0" fontId="38" fillId="8" borderId="16" xfId="0" applyFont="1" applyFill="1" applyBorder="1" applyAlignment="1">
      <alignment horizontal="center" vertical="center"/>
    </xf>
    <xf numFmtId="0" fontId="38" fillId="8" borderId="17" xfId="0" applyFont="1" applyFill="1" applyBorder="1" applyAlignment="1">
      <alignment horizontal="center" vertical="center"/>
    </xf>
    <xf numFmtId="0" fontId="38" fillId="8" borderId="17" xfId="0" applyFont="1" applyFill="1" applyBorder="1" applyAlignment="1">
      <alignment horizontal="right" vertical="center"/>
    </xf>
    <xf numFmtId="0" fontId="38" fillId="8" borderId="15" xfId="0" applyFont="1" applyFill="1" applyBorder="1" applyAlignment="1">
      <alignment horizontal="right" vertical="center"/>
    </xf>
    <xf numFmtId="0" fontId="38" fillId="8" borderId="16" xfId="0" applyFont="1" applyFill="1" applyBorder="1" applyAlignment="1">
      <alignment horizontal="right" vertical="center"/>
    </xf>
    <xf numFmtId="0" fontId="31" fillId="0" borderId="0" xfId="0" applyFont="1" applyFill="1" applyBorder="1" applyAlignment="1">
      <alignment horizontal="left" vertical="center" wrapText="1"/>
    </xf>
    <xf numFmtId="0" fontId="35" fillId="4" borderId="0" xfId="0" applyFont="1" applyFill="1" applyBorder="1" applyAlignment="1">
      <alignment horizontal="center" vertical="center"/>
    </xf>
    <xf numFmtId="0" fontId="36" fillId="4" borderId="0" xfId="0" applyFont="1" applyFill="1" applyBorder="1" applyAlignment="1">
      <alignment horizontal="center" vertical="center"/>
    </xf>
    <xf numFmtId="0" fontId="37" fillId="4" borderId="0" xfId="0" applyFont="1" applyFill="1" applyBorder="1" applyAlignment="1">
      <alignment horizontal="right" vertical="center"/>
    </xf>
    <xf numFmtId="0" fontId="37" fillId="4" borderId="18" xfId="0" applyFont="1" applyFill="1" applyBorder="1" applyAlignment="1">
      <alignment horizontal="right" vertical="center"/>
    </xf>
    <xf numFmtId="2" fontId="40" fillId="4" borderId="0" xfId="0" applyNumberFormat="1" applyFont="1" applyFill="1" applyBorder="1" applyAlignment="1">
      <alignment horizontal="right" vertical="center"/>
    </xf>
    <xf numFmtId="4" fontId="37" fillId="4" borderId="0" xfId="0" applyNumberFormat="1" applyFont="1" applyFill="1" applyBorder="1" applyAlignment="1">
      <alignment vertical="center"/>
    </xf>
    <xf numFmtId="2" fontId="37" fillId="4" borderId="0" xfId="0" applyNumberFormat="1" applyFont="1" applyFill="1" applyBorder="1" applyAlignment="1">
      <alignment horizontal="right" vertical="center"/>
    </xf>
    <xf numFmtId="14" fontId="41" fillId="4" borderId="0" xfId="0" quotePrefix="1" applyNumberFormat="1" applyFont="1" applyFill="1" applyBorder="1" applyAlignment="1">
      <alignment horizontal="center" vertical="center"/>
    </xf>
    <xf numFmtId="14" fontId="36" fillId="4" borderId="0" xfId="0" quotePrefix="1" applyNumberFormat="1" applyFont="1" applyFill="1" applyBorder="1" applyAlignment="1">
      <alignment horizontal="center" vertical="center"/>
    </xf>
    <xf numFmtId="43" fontId="41" fillId="4" borderId="0" xfId="15" quotePrefix="1" applyFont="1" applyFill="1" applyBorder="1" applyAlignment="1">
      <alignment horizontal="center" vertical="center"/>
    </xf>
    <xf numFmtId="2" fontId="42" fillId="4" borderId="0" xfId="0" applyNumberFormat="1" applyFont="1" applyFill="1" applyBorder="1" applyAlignment="1">
      <alignment horizontal="right" vertical="center"/>
    </xf>
    <xf numFmtId="2" fontId="36" fillId="4" borderId="0" xfId="0" applyNumberFormat="1" applyFont="1" applyFill="1" applyBorder="1" applyAlignment="1">
      <alignment horizontal="right" vertical="center"/>
    </xf>
    <xf numFmtId="4" fontId="36" fillId="4" borderId="0" xfId="0" applyNumberFormat="1" applyFont="1" applyFill="1" applyBorder="1" applyAlignment="1">
      <alignment vertical="center"/>
    </xf>
    <xf numFmtId="4" fontId="37" fillId="4" borderId="18" xfId="0" applyNumberFormat="1" applyFont="1" applyFill="1" applyBorder="1" applyAlignment="1">
      <alignment vertical="center"/>
    </xf>
    <xf numFmtId="4" fontId="37" fillId="4" borderId="0" xfId="0" applyNumberFormat="1" applyFont="1" applyFill="1" applyBorder="1" applyAlignment="1">
      <alignment horizontal="right" vertical="center"/>
    </xf>
    <xf numFmtId="4" fontId="36"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3" fontId="36" fillId="4" borderId="0" xfId="0" applyNumberFormat="1" applyFont="1" applyFill="1" applyBorder="1" applyAlignment="1">
      <alignment horizontal="right" vertical="center"/>
    </xf>
    <xf numFmtId="4" fontId="42" fillId="4" borderId="0" xfId="0" applyNumberFormat="1" applyFont="1" applyFill="1" applyBorder="1" applyAlignment="1">
      <alignment horizontal="right" vertical="center"/>
    </xf>
    <xf numFmtId="10" fontId="42" fillId="4" borderId="0" xfId="9" applyNumberFormat="1" applyFont="1" applyFill="1" applyBorder="1" applyAlignment="1">
      <alignment horizontal="right" vertical="center"/>
    </xf>
    <xf numFmtId="10" fontId="42" fillId="4" borderId="0" xfId="0" applyNumberFormat="1" applyFont="1" applyFill="1" applyBorder="1" applyAlignment="1">
      <alignment horizontal="right" vertical="center"/>
    </xf>
    <xf numFmtId="169" fontId="36" fillId="4" borderId="19" xfId="0" quotePrefix="1" applyNumberFormat="1" applyFont="1" applyFill="1" applyBorder="1" applyAlignment="1">
      <alignment horizontal="right" vertical="center"/>
    </xf>
    <xf numFmtId="3" fontId="37" fillId="4" borderId="19" xfId="0" applyNumberFormat="1" applyFont="1" applyFill="1" applyBorder="1" applyAlignment="1">
      <alignment vertical="center"/>
    </xf>
    <xf numFmtId="0" fontId="37" fillId="4" borderId="23" xfId="0" applyFont="1" applyFill="1" applyBorder="1" applyAlignment="1">
      <alignment horizontal="right" vertical="center"/>
    </xf>
    <xf numFmtId="3" fontId="36" fillId="4" borderId="0" xfId="0" applyNumberFormat="1" applyFont="1" applyFill="1" applyAlignment="1">
      <alignment horizontal="right" vertical="center"/>
    </xf>
    <xf numFmtId="3" fontId="36" fillId="4" borderId="19" xfId="0" applyNumberFormat="1" applyFont="1" applyFill="1" applyBorder="1" applyAlignment="1">
      <alignment horizontal="right" vertical="center"/>
    </xf>
    <xf numFmtId="3" fontId="36" fillId="4" borderId="19" xfId="9" applyNumberFormat="1" applyFont="1" applyFill="1" applyBorder="1" applyAlignment="1">
      <alignment horizontal="right" vertical="center"/>
    </xf>
    <xf numFmtId="0" fontId="55" fillId="0" borderId="0" xfId="0" applyFont="1" applyFill="1" applyBorder="1" applyAlignment="1" applyProtection="1">
      <alignment horizontal="center" vertical="center" wrapText="1"/>
    </xf>
  </cellXfs>
  <cellStyles count="16">
    <cellStyle name="Comma" xfId="15" builtinId="3"/>
    <cellStyle name="Comma 2" xfId="3"/>
    <cellStyle name="Hyperlink" xfId="2" builtinId="8"/>
    <cellStyle name="Hyperlink 2" xfId="13"/>
    <cellStyle name="Normal" xfId="0" builtinId="0"/>
    <cellStyle name="Normal 17" xfId="11"/>
    <cellStyle name="Normal 2" xfId="4"/>
    <cellStyle name="Normal 3" xfId="5"/>
    <cellStyle name="Normal 4" xfId="6"/>
    <cellStyle name="Normal 7" xfId="7"/>
    <cellStyle name="Normal_Investor Report - Notes" xfId="14"/>
    <cellStyle name="Normal_Investor_Report_OH_base_campos_alt" xfId="10"/>
    <cellStyle name="Normal_Liquidity_Cushion_and_Swap_Collateral" xfId="12"/>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manualLayout>
          <c:layoutTarget val="inner"/>
          <c:xMode val="edge"/>
          <c:yMode val="edge"/>
          <c:x val="9.78254607219919E-2"/>
          <c:y val="4.3095641319759313E-2"/>
          <c:w val="0.8888047441430823"/>
          <c:h val="0.93321676280526034"/>
        </c:manualLayout>
      </c:layout>
      <c:barChart>
        <c:barDir val="col"/>
        <c:grouping val="clustered"/>
        <c:varyColors val="0"/>
        <c:ser>
          <c:idx val="0"/>
          <c:order val="0"/>
          <c:tx>
            <c:strRef>
              <c:f>[3]Grafico!$B$1</c:f>
              <c:strCache>
                <c:ptCount val="1"/>
                <c:pt idx="0">
                  <c:v>10199409045</c:v>
                </c:pt>
              </c:strCache>
            </c:strRef>
          </c:tx>
          <c:spPr>
            <a:solidFill>
              <a:srgbClr val="FF0000"/>
            </a:solidFill>
            <a:ln w="25400" cap="flat" cmpd="sng" algn="ctr">
              <a:solidFill>
                <a:srgbClr val="FF0000"/>
              </a:solidFill>
              <a:prstDash val="solid"/>
            </a:ln>
            <a:effectLst/>
          </c:spPr>
          <c:invertIfNegative val="0"/>
          <c:cat>
            <c:strRef>
              <c:f>[3]Grafico!$A$2:$A$51</c:f>
              <c:strCache>
                <c:ptCount val="50"/>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strCache>
            </c:strRef>
          </c:cat>
          <c:val>
            <c:numRef>
              <c:f>[3]Grafico!$B$2:$B$51</c:f>
              <c:numCache>
                <c:formatCode>General</c:formatCode>
                <c:ptCount val="50"/>
                <c:pt idx="0">
                  <c:v>10199032176.780005</c:v>
                </c:pt>
                <c:pt idx="1">
                  <c:v>10191713389.550005</c:v>
                </c:pt>
                <c:pt idx="2">
                  <c:v>10173495339.880005</c:v>
                </c:pt>
                <c:pt idx="3">
                  <c:v>10144621237.280005</c:v>
                </c:pt>
                <c:pt idx="4">
                  <c:v>10107756505.970005</c:v>
                </c:pt>
                <c:pt idx="5">
                  <c:v>10069069227.360004</c:v>
                </c:pt>
                <c:pt idx="6">
                  <c:v>10021532993.100004</c:v>
                </c:pt>
                <c:pt idx="7">
                  <c:v>9959121322.5400047</c:v>
                </c:pt>
                <c:pt idx="8">
                  <c:v>9881035887.6200047</c:v>
                </c:pt>
                <c:pt idx="9">
                  <c:v>9755234681.8200054</c:v>
                </c:pt>
                <c:pt idx="10">
                  <c:v>9599116784.4900055</c:v>
                </c:pt>
                <c:pt idx="11">
                  <c:v>9403688760.050005</c:v>
                </c:pt>
                <c:pt idx="12">
                  <c:v>9140457715.0200043</c:v>
                </c:pt>
                <c:pt idx="13">
                  <c:v>8951293467.2700043</c:v>
                </c:pt>
                <c:pt idx="14">
                  <c:v>8772933655.8300037</c:v>
                </c:pt>
                <c:pt idx="15">
                  <c:v>8623371365.1000042</c:v>
                </c:pt>
                <c:pt idx="16">
                  <c:v>8465108833.7400036</c:v>
                </c:pt>
                <c:pt idx="17">
                  <c:v>8266140229.4400034</c:v>
                </c:pt>
                <c:pt idx="18">
                  <c:v>8062780629.340003</c:v>
                </c:pt>
                <c:pt idx="19">
                  <c:v>7841909092.6900024</c:v>
                </c:pt>
                <c:pt idx="20">
                  <c:v>7607186066.4000025</c:v>
                </c:pt>
                <c:pt idx="21">
                  <c:v>7387618904.1800022</c:v>
                </c:pt>
                <c:pt idx="22">
                  <c:v>7145365002.9500027</c:v>
                </c:pt>
                <c:pt idx="23">
                  <c:v>6851204019.6700039</c:v>
                </c:pt>
                <c:pt idx="24">
                  <c:v>6453830713.8300037</c:v>
                </c:pt>
                <c:pt idx="25">
                  <c:v>6055214666.9100037</c:v>
                </c:pt>
                <c:pt idx="26">
                  <c:v>5607769115.0700035</c:v>
                </c:pt>
                <c:pt idx="27">
                  <c:v>5160109276.4700031</c:v>
                </c:pt>
                <c:pt idx="28">
                  <c:v>4736938797.5500031</c:v>
                </c:pt>
                <c:pt idx="29">
                  <c:v>4338762984.2500038</c:v>
                </c:pt>
                <c:pt idx="30">
                  <c:v>3916753176.7000036</c:v>
                </c:pt>
                <c:pt idx="31">
                  <c:v>3543777780.3900037</c:v>
                </c:pt>
                <c:pt idx="32">
                  <c:v>3157937997.9200034</c:v>
                </c:pt>
                <c:pt idx="33">
                  <c:v>2793283278.5500031</c:v>
                </c:pt>
                <c:pt idx="34">
                  <c:v>2448233380.2400031</c:v>
                </c:pt>
                <c:pt idx="35">
                  <c:v>2111950733.0200026</c:v>
                </c:pt>
                <c:pt idx="36">
                  <c:v>1792142224.2100022</c:v>
                </c:pt>
                <c:pt idx="37">
                  <c:v>1465569333.0500016</c:v>
                </c:pt>
                <c:pt idx="38">
                  <c:v>1095939842.7200015</c:v>
                </c:pt>
                <c:pt idx="39">
                  <c:v>679701268.01999998</c:v>
                </c:pt>
                <c:pt idx="40">
                  <c:v>343233935.77999908</c:v>
                </c:pt>
                <c:pt idx="41">
                  <c:v>247056070.23999912</c:v>
                </c:pt>
                <c:pt idx="42">
                  <c:v>176441264.35999912</c:v>
                </c:pt>
                <c:pt idx="43">
                  <c:v>118289931.01999912</c:v>
                </c:pt>
                <c:pt idx="44">
                  <c:v>82326837.489999115</c:v>
                </c:pt>
                <c:pt idx="45">
                  <c:v>53192711.089999095</c:v>
                </c:pt>
                <c:pt idx="46">
                  <c:v>30099240.479999091</c:v>
                </c:pt>
                <c:pt idx="47">
                  <c:v>11708055.069999099</c:v>
                </c:pt>
                <c:pt idx="48">
                  <c:v>1115295.4399990961</c:v>
                </c:pt>
                <c:pt idx="49">
                  <c:v>-9.038485586643219E-7</c:v>
                </c:pt>
              </c:numCache>
            </c:numRef>
          </c:val>
        </c:ser>
        <c:ser>
          <c:idx val="1"/>
          <c:order val="1"/>
          <c:tx>
            <c:strRef>
              <c:f>[3]Grafico!$C$1</c:f>
              <c:strCache>
                <c:ptCount val="1"/>
                <c:pt idx="0">
                  <c:v>SumOfMont Cred Ced act</c:v>
                </c:pt>
              </c:strCache>
            </c:strRef>
          </c:tx>
          <c:spPr>
            <a:noFill/>
          </c:spPr>
          <c:invertIfNegative val="0"/>
          <c:cat>
            <c:strRef>
              <c:f>[3]Grafico!$A$2:$A$51</c:f>
              <c:strCache>
                <c:ptCount val="50"/>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pt idx="45">
                  <c:v>2065</c:v>
                </c:pt>
                <c:pt idx="46">
                  <c:v>2066</c:v>
                </c:pt>
                <c:pt idx="47">
                  <c:v>2067</c:v>
                </c:pt>
                <c:pt idx="48">
                  <c:v>2068</c:v>
                </c:pt>
                <c:pt idx="49">
                  <c:v>2069</c:v>
                </c:pt>
              </c:strCache>
            </c:strRef>
          </c:cat>
          <c:val>
            <c:numRef>
              <c:f>[3]Grafico!$C$2:$C$50</c:f>
              <c:numCache>
                <c:formatCode>General</c:formatCode>
                <c:ptCount val="49"/>
                <c:pt idx="0">
                  <c:v>376868.38</c:v>
                </c:pt>
                <c:pt idx="1">
                  <c:v>7318787.2300000042</c:v>
                </c:pt>
                <c:pt idx="2">
                  <c:v>18218049.670000028</c:v>
                </c:pt>
                <c:pt idx="3">
                  <c:v>28874102.600000057</c:v>
                </c:pt>
                <c:pt idx="4">
                  <c:v>36864731.310000025</c:v>
                </c:pt>
                <c:pt idx="5">
                  <c:v>38687278.609999985</c:v>
                </c:pt>
                <c:pt idx="6">
                  <c:v>47536234.26000002</c:v>
                </c:pt>
                <c:pt idx="7">
                  <c:v>62411670.559999913</c:v>
                </c:pt>
                <c:pt idx="8">
                  <c:v>78085434.919999942</c:v>
                </c:pt>
                <c:pt idx="9">
                  <c:v>125801205.80000013</c:v>
                </c:pt>
                <c:pt idx="10">
                  <c:v>156117897.33000007</c:v>
                </c:pt>
                <c:pt idx="11">
                  <c:v>195428024.43999988</c:v>
                </c:pt>
                <c:pt idx="12">
                  <c:v>263231045.02999994</c:v>
                </c:pt>
                <c:pt idx="13">
                  <c:v>189164247.75000012</c:v>
                </c:pt>
                <c:pt idx="14">
                  <c:v>178359811.43999997</c:v>
                </c:pt>
                <c:pt idx="15">
                  <c:v>149562290.72999993</c:v>
                </c:pt>
                <c:pt idx="16">
                  <c:v>158262531.36000046</c:v>
                </c:pt>
                <c:pt idx="17">
                  <c:v>198968604.30000025</c:v>
                </c:pt>
                <c:pt idx="18">
                  <c:v>203359600.10000014</c:v>
                </c:pt>
                <c:pt idx="19">
                  <c:v>220871536.65000045</c:v>
                </c:pt>
                <c:pt idx="20">
                  <c:v>234723026.28999999</c:v>
                </c:pt>
                <c:pt idx="21">
                  <c:v>219567162.21999994</c:v>
                </c:pt>
                <c:pt idx="22">
                  <c:v>242253901.22999954</c:v>
                </c:pt>
                <c:pt idx="23">
                  <c:v>294160983.27999914</c:v>
                </c:pt>
                <c:pt idx="24">
                  <c:v>397373305.83999991</c:v>
                </c:pt>
                <c:pt idx="25">
                  <c:v>398616046.91999972</c:v>
                </c:pt>
                <c:pt idx="26">
                  <c:v>447445551.84000015</c:v>
                </c:pt>
                <c:pt idx="27">
                  <c:v>447659838.60000002</c:v>
                </c:pt>
                <c:pt idx="28">
                  <c:v>423170478.91999984</c:v>
                </c:pt>
                <c:pt idx="29">
                  <c:v>398175813.29999918</c:v>
                </c:pt>
                <c:pt idx="30">
                  <c:v>422009807.55000037</c:v>
                </c:pt>
                <c:pt idx="31">
                  <c:v>372975396.31000006</c:v>
                </c:pt>
                <c:pt idx="32">
                  <c:v>385839782.47000015</c:v>
                </c:pt>
                <c:pt idx="33">
                  <c:v>364654719.37000012</c:v>
                </c:pt>
                <c:pt idx="34">
                  <c:v>345049898.30999982</c:v>
                </c:pt>
                <c:pt idx="35">
                  <c:v>336282647.22000045</c:v>
                </c:pt>
                <c:pt idx="36">
                  <c:v>319808508.81000036</c:v>
                </c:pt>
                <c:pt idx="37">
                  <c:v>326572891.16000068</c:v>
                </c:pt>
                <c:pt idx="38">
                  <c:v>369629490.33000016</c:v>
                </c:pt>
                <c:pt idx="39">
                  <c:v>416238574.70000142</c:v>
                </c:pt>
                <c:pt idx="40">
                  <c:v>336467332.2400009</c:v>
                </c:pt>
                <c:pt idx="41">
                  <c:v>96177865.539999977</c:v>
                </c:pt>
                <c:pt idx="42">
                  <c:v>70614805.88000001</c:v>
                </c:pt>
                <c:pt idx="43">
                  <c:v>58151333.340000011</c:v>
                </c:pt>
                <c:pt idx="44">
                  <c:v>35963093.530000001</c:v>
                </c:pt>
                <c:pt idx="45">
                  <c:v>29134126.400000017</c:v>
                </c:pt>
                <c:pt idx="46">
                  <c:v>23093470.610000003</c:v>
                </c:pt>
                <c:pt idx="47">
                  <c:v>18391185.409999993</c:v>
                </c:pt>
                <c:pt idx="48">
                  <c:v>10592759.630000003</c:v>
                </c:pt>
              </c:numCache>
            </c:numRef>
          </c:val>
        </c:ser>
        <c:dLbls>
          <c:showLegendKey val="0"/>
          <c:showVal val="0"/>
          <c:showCatName val="0"/>
          <c:showSerName val="0"/>
          <c:showPercent val="0"/>
          <c:showBubbleSize val="0"/>
        </c:dLbls>
        <c:gapWidth val="75"/>
        <c:axId val="720351200"/>
        <c:axId val="720351592"/>
      </c:barChart>
      <c:catAx>
        <c:axId val="720351200"/>
        <c:scaling>
          <c:orientation val="minMax"/>
        </c:scaling>
        <c:delete val="0"/>
        <c:axPos val="b"/>
        <c:numFmt formatCode="General" sourceLinked="0"/>
        <c:majorTickMark val="none"/>
        <c:minorTickMark val="none"/>
        <c:tickLblPos val="nextTo"/>
        <c:crossAx val="720351592"/>
        <c:crosses val="autoZero"/>
        <c:auto val="1"/>
        <c:lblAlgn val="ctr"/>
        <c:lblOffset val="100"/>
        <c:noMultiLvlLbl val="0"/>
      </c:catAx>
      <c:valAx>
        <c:axId val="720351592"/>
        <c:scaling>
          <c:orientation val="minMax"/>
          <c:min val="1"/>
        </c:scaling>
        <c:delete val="0"/>
        <c:axPos val="l"/>
        <c:majorGridlines/>
        <c:title>
          <c:tx>
            <c:rich>
              <a:bodyPr rot="-5400000" vert="horz"/>
              <a:lstStyle/>
              <a:p>
                <a:pPr>
                  <a:defRPr sz="1100"/>
                </a:pPr>
                <a:r>
                  <a:rPr lang="pt-PT" sz="1100"/>
                  <a:t>EUR</a:t>
                </a:r>
                <a:r>
                  <a:rPr lang="pt-PT" sz="1100" baseline="0"/>
                  <a:t> Millions</a:t>
                </a:r>
              </a:p>
            </c:rich>
          </c:tx>
          <c:layout>
            <c:manualLayout>
              <c:xMode val="edge"/>
              <c:yMode val="edge"/>
              <c:x val="6.7178795426478498E-3"/>
              <c:y val="0.3474255454803678"/>
            </c:manualLayout>
          </c:layout>
          <c:overlay val="0"/>
        </c:title>
        <c:numFmt formatCode="_(* #,##0_);_(* \(#,##0\);_(* &quot;-&quot;_);_(@_)" sourceLinked="0"/>
        <c:majorTickMark val="none"/>
        <c:minorTickMark val="none"/>
        <c:tickLblPos val="nextTo"/>
        <c:spPr>
          <a:ln w="9525">
            <a:noFill/>
          </a:ln>
        </c:spPr>
        <c:crossAx val="720351200"/>
        <c:crosses val="autoZero"/>
        <c:crossBetween val="between"/>
        <c:dispUnits>
          <c:builtInUnit val="millions"/>
        </c:dispUnits>
      </c:valAx>
      <c:spPr>
        <a:noFill/>
        <a:ln w="25400">
          <a:noFill/>
        </a:ln>
      </c:spPr>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116416</xdr:colOff>
      <xdr:row>155</xdr:row>
      <xdr:rowOff>95250</xdr:rowOff>
    </xdr:from>
    <xdr:to>
      <xdr:col>6</xdr:col>
      <xdr:colOff>1287198</xdr:colOff>
      <xdr:row>175</xdr:row>
      <xdr:rowOff>97895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aoSec\Relat&#243;rios%20-%20Temp\Eventos%20por%20Taxa\Eventos%20Tipo%20de%20Tx%20Estado%20Contrato%20SMEs%203107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ord_Financeira/Fin_Corporativas/Covered%20Bonds/Investor%20Reports/Agregado/2020/30062020/Apoio%20IR%2030-06-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poio%20IR%2030-09-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nvestor%20Report_300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P_Eventos_Tipo_Taxa_Estado..."/>
    </sheetNames>
    <sheetDataSet>
      <sheetData sheetId="0">
        <row r="1">
          <cell r="A1" t="str">
            <v xml:space="preserve">Transacção: Lusitano SME N.1                                                                                    </v>
          </cell>
        </row>
        <row r="3">
          <cell r="A3" t="str">
            <v>Data de Início de Movimento em análise: 01-07-2009</v>
          </cell>
        </row>
        <row r="5">
          <cell r="A5" t="str">
            <v>Data de Fim de Movimento em análise: 31-07-2009</v>
          </cell>
        </row>
        <row r="7">
          <cell r="A7" t="str">
            <v xml:space="preserve">Espécie de Carteira: ODS       </v>
          </cell>
        </row>
        <row r="11">
          <cell r="A11" t="str">
            <v>Eventos por Tipo de Taxa e Estado do Contrato</v>
          </cell>
        </row>
        <row r="12">
          <cell r="G12">
            <v>34956786.309999891</v>
          </cell>
          <cell r="H12">
            <v>2737413.9799999828</v>
          </cell>
        </row>
        <row r="13">
          <cell r="A13" t="str">
            <v>Descritivo do Tipo de Movimento</v>
          </cell>
          <cell r="B13" t="str">
            <v>Empréstimo</v>
          </cell>
          <cell r="C13" t="str">
            <v>Origem Movimento</v>
          </cell>
          <cell r="D13" t="str">
            <v>Periodicidade Pagamento Juros (MVD)</v>
          </cell>
          <cell r="E13" t="str">
            <v>Tipo Taxa (Mês Anterior)</v>
          </cell>
          <cell r="F13" t="str">
            <v>Estado Empréstimo (Mês Anterior)</v>
          </cell>
          <cell r="G13" t="str">
            <v>Capital (Eventos)</v>
          </cell>
          <cell r="H13" t="str">
            <v>Juros (Eventos)</v>
          </cell>
        </row>
        <row r="14">
          <cell r="A14" t="str">
            <v>ESTORNO DE PAGAMENTO PARCIAL</v>
          </cell>
          <cell r="B14" t="str">
            <v>0770006367</v>
          </cell>
          <cell r="C14" t="str">
            <v>E</v>
          </cell>
          <cell r="D14" t="str">
            <v>3 Month and less SME Loans</v>
          </cell>
          <cell r="E14" t="str">
            <v>V</v>
          </cell>
          <cell r="F14" t="str">
            <v>Cumulative WO</v>
          </cell>
          <cell r="G14">
            <v>0</v>
          </cell>
          <cell r="H14">
            <v>-260513.24</v>
          </cell>
        </row>
        <row r="15">
          <cell r="A15" t="str">
            <v>ESTORNO DE PAGAMENTO PARCIAL</v>
          </cell>
          <cell r="B15" t="str">
            <v>0770014731</v>
          </cell>
          <cell r="C15" t="str">
            <v>E</v>
          </cell>
          <cell r="D15" t="str">
            <v>3 Month and less SME Loans</v>
          </cell>
          <cell r="E15" t="str">
            <v>V</v>
          </cell>
          <cell r="F15" t="str">
            <v>Performing</v>
          </cell>
          <cell r="G15">
            <v>0</v>
          </cell>
          <cell r="H15">
            <v>-109.66</v>
          </cell>
        </row>
        <row r="16">
          <cell r="A16" t="str">
            <v>ESTORNO DE PAGAMENTO PARCIAL</v>
          </cell>
          <cell r="B16" t="str">
            <v>0770014979</v>
          </cell>
          <cell r="C16" t="str">
            <v>E</v>
          </cell>
          <cell r="D16" t="str">
            <v>3 Month and less SME Loans</v>
          </cell>
          <cell r="E16" t="str">
            <v>V</v>
          </cell>
          <cell r="F16" t="str">
            <v>Cumulative WO</v>
          </cell>
          <cell r="G16">
            <v>-7.1</v>
          </cell>
          <cell r="H16">
            <v>0</v>
          </cell>
        </row>
        <row r="17">
          <cell r="A17" t="str">
            <v>ESTORNO DE PAGAMENTO PARCIAL</v>
          </cell>
          <cell r="B17" t="str">
            <v>0770017906</v>
          </cell>
          <cell r="C17" t="str">
            <v>E</v>
          </cell>
          <cell r="D17" t="str">
            <v>3 Month and less SME Loans</v>
          </cell>
          <cell r="E17" t="str">
            <v>V</v>
          </cell>
          <cell r="F17" t="str">
            <v>Delinquent</v>
          </cell>
          <cell r="G17">
            <v>0</v>
          </cell>
          <cell r="H17">
            <v>-113.78</v>
          </cell>
        </row>
        <row r="18">
          <cell r="A18" t="str">
            <v>ESTORNO DE PAGAMENTO PARCIAL</v>
          </cell>
          <cell r="B18" t="str">
            <v>0770019651</v>
          </cell>
          <cell r="C18" t="str">
            <v>E</v>
          </cell>
          <cell r="D18" t="str">
            <v>3 Month and less SME Loans</v>
          </cell>
          <cell r="E18" t="str">
            <v>V</v>
          </cell>
          <cell r="F18" t="str">
            <v>Performing</v>
          </cell>
          <cell r="G18">
            <v>-5.16</v>
          </cell>
          <cell r="H18">
            <v>0</v>
          </cell>
        </row>
        <row r="19">
          <cell r="A19" t="str">
            <v>ESTORNO DE PAGAMENTO PARCIAL</v>
          </cell>
          <cell r="B19" t="str">
            <v>0770021152</v>
          </cell>
          <cell r="C19" t="str">
            <v>E</v>
          </cell>
          <cell r="D19" t="str">
            <v>3 Month and less SME Loans</v>
          </cell>
          <cell r="E19" t="str">
            <v>V</v>
          </cell>
          <cell r="F19" t="str">
            <v>Delinquent</v>
          </cell>
          <cell r="G19">
            <v>-26.88</v>
          </cell>
          <cell r="H19">
            <v>0</v>
          </cell>
        </row>
        <row r="20">
          <cell r="A20" t="str">
            <v>ESTORNO DE PAGAMENTO PARCIAL</v>
          </cell>
          <cell r="B20" t="str">
            <v>0770021459</v>
          </cell>
          <cell r="C20" t="str">
            <v>E</v>
          </cell>
          <cell r="D20" t="str">
            <v>3 Month and less SME Loans</v>
          </cell>
          <cell r="E20" t="str">
            <v>V</v>
          </cell>
          <cell r="F20" t="str">
            <v>New WO</v>
          </cell>
          <cell r="G20">
            <v>0</v>
          </cell>
          <cell r="H20">
            <v>-154.69999999999999</v>
          </cell>
        </row>
        <row r="21">
          <cell r="A21" t="str">
            <v>LIQUIDACAO PARCIAL DA PRESTACAO</v>
          </cell>
          <cell r="B21" t="str">
            <v>0005002186</v>
          </cell>
          <cell r="C21" t="str">
            <v>E</v>
          </cell>
          <cell r="D21" t="str">
            <v>3 Month and less SME Loans</v>
          </cell>
          <cell r="E21" t="str">
            <v>V</v>
          </cell>
          <cell r="F21" t="str">
            <v>Performing</v>
          </cell>
          <cell r="G21">
            <v>1281.97</v>
          </cell>
          <cell r="H21">
            <v>676.08</v>
          </cell>
        </row>
        <row r="22">
          <cell r="A22" t="str">
            <v>LIQUIDACAO PARCIAL DA PRESTACAO</v>
          </cell>
          <cell r="B22" t="str">
            <v>0471000020</v>
          </cell>
          <cell r="C22" t="str">
            <v>E</v>
          </cell>
          <cell r="D22" t="str">
            <v>3 Month and less SME Loans</v>
          </cell>
          <cell r="E22" t="str">
            <v>V</v>
          </cell>
          <cell r="F22" t="str">
            <v>New WO</v>
          </cell>
          <cell r="G22">
            <v>347.64</v>
          </cell>
          <cell r="H22">
            <v>49.91</v>
          </cell>
        </row>
        <row r="23">
          <cell r="A23" t="str">
            <v>LIQUIDACAO PARCIAL DA PRESTACAO</v>
          </cell>
          <cell r="B23" t="str">
            <v>0770002510</v>
          </cell>
          <cell r="C23" t="str">
            <v>E</v>
          </cell>
          <cell r="D23" t="str">
            <v>3 Month and less SME Loans</v>
          </cell>
          <cell r="E23" t="str">
            <v>V</v>
          </cell>
          <cell r="F23" t="str">
            <v>Cumulative WO</v>
          </cell>
          <cell r="G23">
            <v>30782.28</v>
          </cell>
          <cell r="H23">
            <v>7149.3</v>
          </cell>
        </row>
        <row r="24">
          <cell r="A24" t="str">
            <v>LIQUIDACAO PARCIAL DA PRESTACAO</v>
          </cell>
          <cell r="B24" t="str">
            <v>0770004387</v>
          </cell>
          <cell r="C24" t="str">
            <v>E</v>
          </cell>
          <cell r="D24" t="str">
            <v>3 Month and less SME Loans</v>
          </cell>
          <cell r="E24" t="str">
            <v>V</v>
          </cell>
          <cell r="F24" t="str">
            <v>Delinquent</v>
          </cell>
          <cell r="G24">
            <v>543.80999999999995</v>
          </cell>
          <cell r="H24">
            <v>0</v>
          </cell>
        </row>
        <row r="25">
          <cell r="A25" t="str">
            <v>LIQUIDACAO PARCIAL DA PRESTACAO</v>
          </cell>
          <cell r="B25" t="str">
            <v>0770005338</v>
          </cell>
          <cell r="C25" t="str">
            <v>E</v>
          </cell>
          <cell r="D25" t="str">
            <v>3 Month and less SME Loans</v>
          </cell>
          <cell r="E25" t="str">
            <v>V</v>
          </cell>
          <cell r="F25" t="str">
            <v>Cumulative WO</v>
          </cell>
          <cell r="G25">
            <v>9997.5</v>
          </cell>
          <cell r="H25">
            <v>0</v>
          </cell>
        </row>
        <row r="26">
          <cell r="A26" t="str">
            <v>LIQUIDACAO PARCIAL DA PRESTACAO</v>
          </cell>
          <cell r="B26" t="str">
            <v>0770006367</v>
          </cell>
          <cell r="C26" t="str">
            <v>E</v>
          </cell>
          <cell r="D26" t="str">
            <v>3 Month and less SME Loans</v>
          </cell>
          <cell r="E26" t="str">
            <v>V</v>
          </cell>
          <cell r="F26" t="str">
            <v>Cumulative WO</v>
          </cell>
          <cell r="G26">
            <v>0</v>
          </cell>
          <cell r="H26">
            <v>25280</v>
          </cell>
        </row>
        <row r="27">
          <cell r="A27" t="str">
            <v>LIQUIDACAO PARCIAL DA PRESTACAO</v>
          </cell>
          <cell r="B27" t="str">
            <v>0770006530</v>
          </cell>
          <cell r="C27" t="str">
            <v>E</v>
          </cell>
          <cell r="D27" t="str">
            <v>3 Month and less SME Loans</v>
          </cell>
          <cell r="E27" t="str">
            <v>V</v>
          </cell>
          <cell r="F27" t="str">
            <v>Cumulative WO</v>
          </cell>
          <cell r="G27">
            <v>176.83</v>
          </cell>
          <cell r="H27">
            <v>217.11</v>
          </cell>
        </row>
        <row r="28">
          <cell r="A28" t="str">
            <v>LIQUIDACAO PARCIAL DA PRESTACAO</v>
          </cell>
          <cell r="B28" t="str">
            <v>0770007702</v>
          </cell>
          <cell r="C28" t="str">
            <v>E</v>
          </cell>
          <cell r="D28" t="str">
            <v>3 Month and less SME Loans</v>
          </cell>
          <cell r="E28" t="str">
            <v>V</v>
          </cell>
          <cell r="F28" t="str">
            <v>Cumulative WO</v>
          </cell>
          <cell r="G28">
            <v>5110.66</v>
          </cell>
          <cell r="H28">
            <v>6365.8</v>
          </cell>
        </row>
        <row r="29">
          <cell r="A29" t="str">
            <v>LIQUIDACAO PARCIAL DA PRESTACAO</v>
          </cell>
          <cell r="B29" t="str">
            <v>0770008392</v>
          </cell>
          <cell r="C29" t="str">
            <v>E</v>
          </cell>
          <cell r="D29" t="str">
            <v>3 Month and less SME Loans</v>
          </cell>
          <cell r="E29" t="str">
            <v>V</v>
          </cell>
          <cell r="F29" t="str">
            <v>Cumulative WO</v>
          </cell>
          <cell r="G29">
            <v>38187.51</v>
          </cell>
          <cell r="H29">
            <v>10354.93</v>
          </cell>
        </row>
        <row r="30">
          <cell r="A30" t="str">
            <v>LIQUIDACAO PARCIAL DA PRESTACAO</v>
          </cell>
          <cell r="B30" t="str">
            <v>0770008576</v>
          </cell>
          <cell r="C30" t="str">
            <v>E</v>
          </cell>
          <cell r="D30" t="str">
            <v>3 Month and less SME Loans</v>
          </cell>
          <cell r="E30" t="str">
            <v>V</v>
          </cell>
          <cell r="F30" t="str">
            <v>Cumulative WO</v>
          </cell>
          <cell r="G30">
            <v>50985.81</v>
          </cell>
          <cell r="H30">
            <v>1808.25</v>
          </cell>
        </row>
        <row r="31">
          <cell r="A31" t="str">
            <v>LIQUIDACAO PARCIAL DA PRESTACAO</v>
          </cell>
          <cell r="B31" t="str">
            <v>0770008807</v>
          </cell>
          <cell r="C31" t="str">
            <v>E</v>
          </cell>
          <cell r="D31" t="str">
            <v>3 Month and less SME Loans</v>
          </cell>
          <cell r="E31" t="str">
            <v>V</v>
          </cell>
          <cell r="F31" t="str">
            <v>Cumulative WO</v>
          </cell>
          <cell r="G31">
            <v>406.17</v>
          </cell>
          <cell r="H31">
            <v>0</v>
          </cell>
        </row>
        <row r="32">
          <cell r="A32" t="str">
            <v>LIQUIDACAO PARCIAL DA PRESTACAO</v>
          </cell>
          <cell r="B32" t="str">
            <v>0770009134</v>
          </cell>
          <cell r="C32" t="str">
            <v>E</v>
          </cell>
          <cell r="D32" t="str">
            <v>3 Month and less SME Loans</v>
          </cell>
          <cell r="E32" t="str">
            <v>V</v>
          </cell>
          <cell r="F32" t="str">
            <v>Cumulative WO</v>
          </cell>
          <cell r="G32">
            <v>384.34</v>
          </cell>
          <cell r="H32">
            <v>185.08</v>
          </cell>
        </row>
        <row r="33">
          <cell r="A33" t="str">
            <v>LIQUIDACAO PARCIAL DA PRESTACAO</v>
          </cell>
          <cell r="B33" t="str">
            <v>0770009374</v>
          </cell>
          <cell r="C33" t="str">
            <v>E</v>
          </cell>
          <cell r="D33" t="str">
            <v>3 Month and less SME Loans</v>
          </cell>
          <cell r="E33" t="str">
            <v>V</v>
          </cell>
          <cell r="F33" t="str">
            <v>Delinquent</v>
          </cell>
          <cell r="G33">
            <v>1223.4100000000001</v>
          </cell>
          <cell r="H33">
            <v>146.51</v>
          </cell>
        </row>
        <row r="34">
          <cell r="A34" t="str">
            <v>LIQUIDACAO PARCIAL DA PRESTACAO</v>
          </cell>
          <cell r="B34" t="str">
            <v>0770010242</v>
          </cell>
          <cell r="C34" t="str">
            <v>E</v>
          </cell>
          <cell r="D34" t="str">
            <v>6 Month SME Loans</v>
          </cell>
          <cell r="E34" t="str">
            <v>V</v>
          </cell>
          <cell r="F34" t="str">
            <v>Cumulative WO</v>
          </cell>
          <cell r="G34">
            <v>957.95</v>
          </cell>
          <cell r="H34">
            <v>0</v>
          </cell>
        </row>
        <row r="35">
          <cell r="A35" t="str">
            <v>LIQUIDACAO PARCIAL DA PRESTACAO</v>
          </cell>
          <cell r="B35" t="str">
            <v>0770011030</v>
          </cell>
          <cell r="C35" t="str">
            <v>E</v>
          </cell>
          <cell r="D35" t="str">
            <v>3 Month and less SME Loans</v>
          </cell>
          <cell r="E35" t="str">
            <v>V</v>
          </cell>
          <cell r="F35" t="str">
            <v>Cumulative WO</v>
          </cell>
          <cell r="G35">
            <v>2393.88</v>
          </cell>
          <cell r="H35">
            <v>796.38</v>
          </cell>
        </row>
        <row r="36">
          <cell r="A36" t="str">
            <v>LIQUIDACAO PARCIAL DA PRESTACAO</v>
          </cell>
          <cell r="B36" t="str">
            <v>0770011290</v>
          </cell>
          <cell r="C36" t="str">
            <v>E</v>
          </cell>
          <cell r="D36" t="str">
            <v>3 Month and less SME Loans</v>
          </cell>
          <cell r="E36" t="str">
            <v>V</v>
          </cell>
          <cell r="F36" t="str">
            <v>Delinquent</v>
          </cell>
          <cell r="G36">
            <v>1305.6500000000001</v>
          </cell>
          <cell r="H36">
            <v>143</v>
          </cell>
        </row>
        <row r="37">
          <cell r="A37" t="str">
            <v>LIQUIDACAO PARCIAL DA PRESTACAO</v>
          </cell>
          <cell r="B37" t="str">
            <v>0770012693</v>
          </cell>
          <cell r="C37" t="str">
            <v>E</v>
          </cell>
          <cell r="D37" t="str">
            <v>3 Month and less SME Loans</v>
          </cell>
          <cell r="E37" t="str">
            <v>V</v>
          </cell>
          <cell r="F37" t="str">
            <v>Cumulative WO</v>
          </cell>
          <cell r="G37">
            <v>25000</v>
          </cell>
          <cell r="H37">
            <v>0</v>
          </cell>
        </row>
        <row r="38">
          <cell r="A38" t="str">
            <v>LIQUIDACAO PARCIAL DA PRESTACAO</v>
          </cell>
          <cell r="B38" t="str">
            <v>0770013025</v>
          </cell>
          <cell r="C38" t="str">
            <v>E</v>
          </cell>
          <cell r="D38" t="str">
            <v>3 Month and less SME Loans</v>
          </cell>
          <cell r="E38" t="str">
            <v>V</v>
          </cell>
          <cell r="F38" t="str">
            <v>New WO</v>
          </cell>
          <cell r="G38">
            <v>999.66</v>
          </cell>
          <cell r="H38">
            <v>399.76</v>
          </cell>
        </row>
        <row r="39">
          <cell r="A39" t="str">
            <v>LIQUIDACAO PARCIAL DA PRESTACAO</v>
          </cell>
          <cell r="B39" t="str">
            <v>0770013070</v>
          </cell>
          <cell r="C39" t="str">
            <v>E</v>
          </cell>
          <cell r="D39" t="str">
            <v>3 Month and less SME Loans</v>
          </cell>
          <cell r="E39" t="str">
            <v>V</v>
          </cell>
          <cell r="F39" t="str">
            <v>Delinquent</v>
          </cell>
          <cell r="G39">
            <v>348.65</v>
          </cell>
          <cell r="H39">
            <v>521.57000000000005</v>
          </cell>
        </row>
        <row r="40">
          <cell r="A40" t="str">
            <v>LIQUIDACAO PARCIAL DA PRESTACAO</v>
          </cell>
          <cell r="B40" t="str">
            <v>0770013288</v>
          </cell>
          <cell r="C40" t="str">
            <v>E</v>
          </cell>
          <cell r="D40" t="str">
            <v>3 Month and less SME Loans</v>
          </cell>
          <cell r="E40" t="str">
            <v>V</v>
          </cell>
          <cell r="F40" t="str">
            <v>Cumulative WO</v>
          </cell>
          <cell r="G40">
            <v>199.13</v>
          </cell>
          <cell r="H40">
            <v>0</v>
          </cell>
        </row>
        <row r="41">
          <cell r="A41" t="str">
            <v>LIQUIDACAO PARCIAL DA PRESTACAO</v>
          </cell>
          <cell r="B41" t="str">
            <v>0770013552</v>
          </cell>
          <cell r="C41" t="str">
            <v>E</v>
          </cell>
          <cell r="D41" t="str">
            <v>3 Month and less SME Loans</v>
          </cell>
          <cell r="E41" t="str">
            <v>V</v>
          </cell>
          <cell r="F41" t="str">
            <v>Cumulative WO</v>
          </cell>
          <cell r="G41">
            <v>4248.7700000000004</v>
          </cell>
          <cell r="H41">
            <v>1897.54</v>
          </cell>
        </row>
        <row r="42">
          <cell r="A42" t="str">
            <v>LIQUIDACAO PARCIAL DA PRESTACAO</v>
          </cell>
          <cell r="B42" t="str">
            <v>0770013585</v>
          </cell>
          <cell r="C42" t="str">
            <v>E</v>
          </cell>
          <cell r="D42" t="str">
            <v>3 Month and less SME Loans</v>
          </cell>
          <cell r="E42" t="str">
            <v>V</v>
          </cell>
          <cell r="F42" t="str">
            <v>Delinquent</v>
          </cell>
          <cell r="G42">
            <v>264.33</v>
          </cell>
          <cell r="H42">
            <v>252.96</v>
          </cell>
        </row>
        <row r="43">
          <cell r="A43" t="str">
            <v>LIQUIDACAO PARCIAL DA PRESTACAO</v>
          </cell>
          <cell r="B43" t="str">
            <v>0770013740</v>
          </cell>
          <cell r="C43" t="str">
            <v>E</v>
          </cell>
          <cell r="D43" t="str">
            <v>3 Month and less SME Loans</v>
          </cell>
          <cell r="E43" t="str">
            <v>V</v>
          </cell>
          <cell r="F43" t="str">
            <v>Cumulative WO</v>
          </cell>
          <cell r="G43">
            <v>83.94</v>
          </cell>
          <cell r="H43">
            <v>14.04</v>
          </cell>
        </row>
        <row r="44">
          <cell r="A44" t="str">
            <v>LIQUIDACAO PARCIAL DA PRESTACAO</v>
          </cell>
          <cell r="B44" t="str">
            <v>0770014307</v>
          </cell>
          <cell r="C44" t="str">
            <v>E</v>
          </cell>
          <cell r="D44" t="str">
            <v>3 Month and less SME Loans</v>
          </cell>
          <cell r="E44" t="str">
            <v>V</v>
          </cell>
          <cell r="F44" t="str">
            <v>Cumulative WO</v>
          </cell>
          <cell r="G44">
            <v>6000</v>
          </cell>
          <cell r="H44">
            <v>0</v>
          </cell>
        </row>
        <row r="45">
          <cell r="A45" t="str">
            <v>LIQUIDACAO PARCIAL DA PRESTACAO</v>
          </cell>
          <cell r="B45" t="str">
            <v>0770014399</v>
          </cell>
          <cell r="C45" t="str">
            <v>E</v>
          </cell>
          <cell r="D45" t="str">
            <v>3 Month and less SME Loans</v>
          </cell>
          <cell r="E45" t="str">
            <v>V</v>
          </cell>
          <cell r="F45" t="str">
            <v>Cumulative WO</v>
          </cell>
          <cell r="G45">
            <v>14834.67</v>
          </cell>
          <cell r="H45">
            <v>0</v>
          </cell>
        </row>
        <row r="46">
          <cell r="A46" t="str">
            <v>LIQUIDACAO PARCIAL DA PRESTACAO</v>
          </cell>
          <cell r="B46" t="str">
            <v>0770014400</v>
          </cell>
          <cell r="C46" t="str">
            <v>E</v>
          </cell>
          <cell r="D46" t="str">
            <v>3 Month and less SME Loans</v>
          </cell>
          <cell r="E46" t="str">
            <v>V</v>
          </cell>
          <cell r="F46" t="str">
            <v>Delinquent</v>
          </cell>
          <cell r="G46">
            <v>699.01</v>
          </cell>
          <cell r="H46">
            <v>201.92</v>
          </cell>
        </row>
        <row r="47">
          <cell r="A47" t="str">
            <v>LIQUIDACAO PARCIAL DA PRESTACAO</v>
          </cell>
          <cell r="B47" t="str">
            <v>0770014979</v>
          </cell>
          <cell r="C47" t="str">
            <v>E</v>
          </cell>
          <cell r="D47" t="str">
            <v>3 Month and less SME Loans</v>
          </cell>
          <cell r="E47" t="str">
            <v>V</v>
          </cell>
          <cell r="F47" t="str">
            <v>Cumulative WO</v>
          </cell>
          <cell r="G47">
            <v>19.46</v>
          </cell>
          <cell r="H47">
            <v>0</v>
          </cell>
        </row>
        <row r="48">
          <cell r="A48" t="str">
            <v>LIQUIDACAO PARCIAL DA PRESTACAO</v>
          </cell>
          <cell r="B48" t="str">
            <v>0770015045</v>
          </cell>
          <cell r="C48" t="str">
            <v>E</v>
          </cell>
          <cell r="D48" t="str">
            <v>3 Month and less SME Loans</v>
          </cell>
          <cell r="E48" t="str">
            <v>V</v>
          </cell>
          <cell r="F48" t="str">
            <v>New WO</v>
          </cell>
          <cell r="G48">
            <v>7009.65</v>
          </cell>
          <cell r="H48">
            <v>688.97</v>
          </cell>
        </row>
        <row r="49">
          <cell r="A49" t="str">
            <v>LIQUIDACAO PARCIAL DA PRESTACAO</v>
          </cell>
          <cell r="B49" t="str">
            <v>0770015381</v>
          </cell>
          <cell r="C49" t="str">
            <v>E</v>
          </cell>
          <cell r="D49" t="str">
            <v>3 Month and less SME Loans</v>
          </cell>
          <cell r="E49" t="str">
            <v>V</v>
          </cell>
          <cell r="F49" t="str">
            <v>Cumulative WO</v>
          </cell>
          <cell r="G49">
            <v>165.18</v>
          </cell>
          <cell r="H49">
            <v>768.44</v>
          </cell>
        </row>
        <row r="50">
          <cell r="A50" t="str">
            <v>LIQUIDACAO PARCIAL DA PRESTACAO</v>
          </cell>
          <cell r="B50" t="str">
            <v>0770015836</v>
          </cell>
          <cell r="C50" t="str">
            <v>E</v>
          </cell>
          <cell r="D50" t="str">
            <v>3 Month and less SME Loans</v>
          </cell>
          <cell r="E50" t="str">
            <v>V</v>
          </cell>
          <cell r="F50" t="str">
            <v>Cumulative WO</v>
          </cell>
          <cell r="G50">
            <v>21314.38</v>
          </cell>
          <cell r="H50">
            <v>1075.83</v>
          </cell>
        </row>
        <row r="51">
          <cell r="A51" t="str">
            <v>LIQUIDACAO PARCIAL DA PRESTACAO</v>
          </cell>
          <cell r="B51" t="str">
            <v>0770015980</v>
          </cell>
          <cell r="C51" t="str">
            <v>E</v>
          </cell>
          <cell r="D51" t="str">
            <v>3 Month and less SME Loans</v>
          </cell>
          <cell r="E51" t="str">
            <v>V</v>
          </cell>
          <cell r="F51" t="str">
            <v>New WO</v>
          </cell>
          <cell r="G51">
            <v>1291.19</v>
          </cell>
          <cell r="H51">
            <v>176.13</v>
          </cell>
        </row>
        <row r="52">
          <cell r="A52" t="str">
            <v>LIQUIDACAO PARCIAL DA PRESTACAO</v>
          </cell>
          <cell r="B52" t="str">
            <v>0770016032</v>
          </cell>
          <cell r="C52" t="str">
            <v>E</v>
          </cell>
          <cell r="D52" t="str">
            <v>3 Month and less SME Loans</v>
          </cell>
          <cell r="E52" t="str">
            <v>V</v>
          </cell>
          <cell r="F52" t="str">
            <v>Delinquent</v>
          </cell>
          <cell r="G52">
            <v>34136.18</v>
          </cell>
          <cell r="H52">
            <v>525.69000000000005</v>
          </cell>
        </row>
        <row r="53">
          <cell r="A53" t="str">
            <v>LIQUIDACAO PARCIAL DA PRESTACAO</v>
          </cell>
          <cell r="B53" t="str">
            <v>0770016132</v>
          </cell>
          <cell r="C53" t="str">
            <v>E</v>
          </cell>
          <cell r="D53" t="str">
            <v>3 Month and less SME Loans</v>
          </cell>
          <cell r="E53" t="str">
            <v>V</v>
          </cell>
          <cell r="F53" t="str">
            <v>Cumulative WO</v>
          </cell>
          <cell r="G53">
            <v>74.430000000000007</v>
          </cell>
          <cell r="H53">
            <v>0</v>
          </cell>
        </row>
        <row r="54">
          <cell r="A54" t="str">
            <v>LIQUIDACAO PARCIAL DA PRESTACAO</v>
          </cell>
          <cell r="B54" t="str">
            <v>0770016370</v>
          </cell>
          <cell r="C54" t="str">
            <v>E</v>
          </cell>
          <cell r="D54" t="str">
            <v>3 Month and less SME Loans</v>
          </cell>
          <cell r="E54" t="str">
            <v>V</v>
          </cell>
          <cell r="F54" t="str">
            <v>Delinquent</v>
          </cell>
          <cell r="G54">
            <v>5000</v>
          </cell>
          <cell r="H54">
            <v>599.58000000000004</v>
          </cell>
        </row>
        <row r="55">
          <cell r="A55" t="str">
            <v>LIQUIDACAO PARCIAL DA PRESTACAO</v>
          </cell>
          <cell r="B55" t="str">
            <v>0770016472</v>
          </cell>
          <cell r="C55" t="str">
            <v>E</v>
          </cell>
          <cell r="D55" t="str">
            <v>3 Month and less SME Loans</v>
          </cell>
          <cell r="E55" t="str">
            <v>V</v>
          </cell>
          <cell r="F55" t="str">
            <v>Cumulative WO</v>
          </cell>
          <cell r="G55">
            <v>409.32</v>
          </cell>
          <cell r="H55">
            <v>83.22</v>
          </cell>
        </row>
        <row r="56">
          <cell r="A56" t="str">
            <v>LIQUIDACAO PARCIAL DA PRESTACAO</v>
          </cell>
          <cell r="B56" t="str">
            <v>0770017087</v>
          </cell>
          <cell r="C56" t="str">
            <v>E</v>
          </cell>
          <cell r="D56" t="str">
            <v>3 Month and less SME Loans</v>
          </cell>
          <cell r="E56" t="str">
            <v>V</v>
          </cell>
          <cell r="F56" t="str">
            <v>Delinquent</v>
          </cell>
          <cell r="G56">
            <v>437.84</v>
          </cell>
          <cell r="H56">
            <v>101.96</v>
          </cell>
        </row>
        <row r="57">
          <cell r="A57" t="str">
            <v>LIQUIDACAO PARCIAL DA PRESTACAO</v>
          </cell>
          <cell r="B57" t="str">
            <v>0770017337</v>
          </cell>
          <cell r="C57" t="str">
            <v>E</v>
          </cell>
          <cell r="D57" t="str">
            <v>3 Month and less SME Loans</v>
          </cell>
          <cell r="E57" t="str">
            <v>V</v>
          </cell>
          <cell r="F57" t="str">
            <v>Delinquent</v>
          </cell>
          <cell r="G57">
            <v>0</v>
          </cell>
          <cell r="H57">
            <v>865.77</v>
          </cell>
        </row>
        <row r="58">
          <cell r="A58" t="str">
            <v>LIQUIDACAO PARCIAL DA PRESTACAO</v>
          </cell>
          <cell r="B58" t="str">
            <v>0770017452</v>
          </cell>
          <cell r="C58" t="str">
            <v>E</v>
          </cell>
          <cell r="D58" t="str">
            <v>3 Month and less SME Loans</v>
          </cell>
          <cell r="E58" t="str">
            <v>V</v>
          </cell>
          <cell r="F58" t="str">
            <v>Delinquent</v>
          </cell>
          <cell r="G58">
            <v>590.96</v>
          </cell>
          <cell r="H58">
            <v>90.07</v>
          </cell>
        </row>
        <row r="59">
          <cell r="A59" t="str">
            <v>LIQUIDACAO PARCIAL DA PRESTACAO</v>
          </cell>
          <cell r="B59" t="str">
            <v>0770017800</v>
          </cell>
          <cell r="C59" t="str">
            <v>E</v>
          </cell>
          <cell r="D59" t="str">
            <v>3 Month and less SME Loans</v>
          </cell>
          <cell r="E59" t="str">
            <v>V</v>
          </cell>
          <cell r="F59" t="str">
            <v>Delinquent</v>
          </cell>
          <cell r="G59">
            <v>339285.66</v>
          </cell>
          <cell r="H59">
            <v>0</v>
          </cell>
        </row>
        <row r="60">
          <cell r="A60" t="str">
            <v>LIQUIDACAO PARCIAL DA PRESTACAO</v>
          </cell>
          <cell r="B60" t="str">
            <v>0770017941</v>
          </cell>
          <cell r="C60" t="str">
            <v>E</v>
          </cell>
          <cell r="D60" t="str">
            <v>3 Month and less SME Loans</v>
          </cell>
          <cell r="E60" t="str">
            <v>V</v>
          </cell>
          <cell r="F60" t="str">
            <v>Delinquent</v>
          </cell>
          <cell r="G60">
            <v>1160.1600000000001</v>
          </cell>
          <cell r="H60">
            <v>290.20999999999998</v>
          </cell>
        </row>
        <row r="61">
          <cell r="A61" t="str">
            <v>LIQUIDACAO PARCIAL DA PRESTACAO</v>
          </cell>
          <cell r="B61" t="str">
            <v>0770018151</v>
          </cell>
          <cell r="C61" t="str">
            <v>E</v>
          </cell>
          <cell r="D61" t="str">
            <v>3 Month and less SME Loans</v>
          </cell>
          <cell r="E61" t="str">
            <v>V</v>
          </cell>
          <cell r="F61" t="str">
            <v>New WO</v>
          </cell>
          <cell r="G61">
            <v>0</v>
          </cell>
          <cell r="H61">
            <v>79.14</v>
          </cell>
        </row>
        <row r="62">
          <cell r="A62" t="str">
            <v>LIQUIDACAO PARCIAL DA PRESTACAO</v>
          </cell>
          <cell r="B62" t="str">
            <v>0770018485</v>
          </cell>
          <cell r="C62" t="str">
            <v>E</v>
          </cell>
          <cell r="D62" t="str">
            <v>3 Month and less SME Loans</v>
          </cell>
          <cell r="E62" t="str">
            <v>V</v>
          </cell>
          <cell r="F62" t="str">
            <v>Delinquent</v>
          </cell>
          <cell r="G62">
            <v>1184.75</v>
          </cell>
          <cell r="H62">
            <v>207.32</v>
          </cell>
        </row>
        <row r="63">
          <cell r="A63" t="str">
            <v>LIQUIDACAO PARCIAL DA PRESTACAO</v>
          </cell>
          <cell r="B63" t="str">
            <v>0770018559</v>
          </cell>
          <cell r="C63" t="str">
            <v>E</v>
          </cell>
          <cell r="D63" t="str">
            <v>3 Month and less SME Loans</v>
          </cell>
          <cell r="E63" t="str">
            <v>V</v>
          </cell>
          <cell r="F63" t="str">
            <v>Cumulative WO</v>
          </cell>
          <cell r="G63">
            <v>3.15</v>
          </cell>
          <cell r="H63">
            <v>0</v>
          </cell>
        </row>
        <row r="64">
          <cell r="A64" t="str">
            <v>LIQUIDACAO PARCIAL DA PRESTACAO</v>
          </cell>
          <cell r="B64" t="str">
            <v>0770019705</v>
          </cell>
          <cell r="C64" t="str">
            <v>E</v>
          </cell>
          <cell r="D64" t="str">
            <v>3 Month and less SME Loans</v>
          </cell>
          <cell r="E64" t="str">
            <v>V</v>
          </cell>
          <cell r="F64" t="str">
            <v>Cumulative WO</v>
          </cell>
          <cell r="G64">
            <v>2831.25</v>
          </cell>
          <cell r="H64">
            <v>1031.51</v>
          </cell>
        </row>
        <row r="65">
          <cell r="A65" t="str">
            <v>LIQUIDACAO PARCIAL DA PRESTACAO</v>
          </cell>
          <cell r="B65" t="str">
            <v>0770019872</v>
          </cell>
          <cell r="C65" t="str">
            <v>E</v>
          </cell>
          <cell r="D65" t="str">
            <v>3 Month and less SME Loans</v>
          </cell>
          <cell r="E65" t="str">
            <v>V</v>
          </cell>
          <cell r="F65" t="str">
            <v>Delinquent</v>
          </cell>
          <cell r="G65">
            <v>50505.07</v>
          </cell>
          <cell r="H65">
            <v>11202</v>
          </cell>
        </row>
        <row r="66">
          <cell r="A66" t="str">
            <v>LIQUIDACAO PARCIAL DA PRESTACAO</v>
          </cell>
          <cell r="B66" t="str">
            <v>0770019937</v>
          </cell>
          <cell r="C66" t="str">
            <v>E</v>
          </cell>
          <cell r="D66" t="str">
            <v>3 Month and less SME Loans</v>
          </cell>
          <cell r="E66" t="str">
            <v>V</v>
          </cell>
          <cell r="F66" t="str">
            <v>Delinquent</v>
          </cell>
          <cell r="G66">
            <v>984.37</v>
          </cell>
          <cell r="H66">
            <v>191.26</v>
          </cell>
        </row>
        <row r="67">
          <cell r="A67" t="str">
            <v>LIQUIDACAO PARCIAL DA PRESTACAO</v>
          </cell>
          <cell r="B67" t="str">
            <v>0770019948</v>
          </cell>
          <cell r="C67" t="str">
            <v>E</v>
          </cell>
          <cell r="D67" t="str">
            <v>3 Month and less SME Loans</v>
          </cell>
          <cell r="E67" t="str">
            <v>V</v>
          </cell>
          <cell r="F67" t="str">
            <v>Delinquent</v>
          </cell>
          <cell r="G67">
            <v>50804.84</v>
          </cell>
          <cell r="H67">
            <v>6204.51</v>
          </cell>
        </row>
        <row r="68">
          <cell r="A68" t="str">
            <v>LIQUIDACAO PARCIAL DA PRESTACAO</v>
          </cell>
          <cell r="B68" t="str">
            <v>0770020312</v>
          </cell>
          <cell r="C68" t="str">
            <v>E</v>
          </cell>
          <cell r="D68" t="str">
            <v>3 Month and less SME Loans</v>
          </cell>
          <cell r="E68" t="str">
            <v>V</v>
          </cell>
          <cell r="F68" t="str">
            <v>Delinquent</v>
          </cell>
          <cell r="G68">
            <v>267857.14</v>
          </cell>
          <cell r="H68">
            <v>31732.87</v>
          </cell>
        </row>
        <row r="69">
          <cell r="A69" t="str">
            <v>LIQUIDACAO PARCIAL DA PRESTACAO</v>
          </cell>
          <cell r="B69" t="str">
            <v>0770020497</v>
          </cell>
          <cell r="C69" t="str">
            <v>E</v>
          </cell>
          <cell r="D69" t="str">
            <v>3 Month and less SME Loans</v>
          </cell>
          <cell r="E69" t="str">
            <v>V</v>
          </cell>
          <cell r="F69" t="str">
            <v>Cumulative WO</v>
          </cell>
          <cell r="G69">
            <v>245.33</v>
          </cell>
          <cell r="H69">
            <v>123.14</v>
          </cell>
        </row>
        <row r="70">
          <cell r="A70" t="str">
            <v>LIQUIDACAO PARCIAL DA PRESTACAO</v>
          </cell>
          <cell r="B70" t="str">
            <v>0770020671</v>
          </cell>
          <cell r="C70" t="str">
            <v>E</v>
          </cell>
          <cell r="D70" t="str">
            <v>3 Month and less SME Loans</v>
          </cell>
          <cell r="E70" t="str">
            <v>V</v>
          </cell>
          <cell r="F70" t="str">
            <v>Cumulative WO</v>
          </cell>
          <cell r="G70">
            <v>762.67</v>
          </cell>
          <cell r="H70">
            <v>165.52</v>
          </cell>
        </row>
        <row r="71">
          <cell r="A71" t="str">
            <v>LIQUIDACAO PARCIAL DA PRESTACAO</v>
          </cell>
          <cell r="B71" t="str">
            <v>0770020742</v>
          </cell>
          <cell r="C71" t="str">
            <v>E</v>
          </cell>
          <cell r="D71" t="str">
            <v>3 Month and less SME Loans</v>
          </cell>
          <cell r="E71" t="str">
            <v>V</v>
          </cell>
          <cell r="F71" t="str">
            <v>Delinquent</v>
          </cell>
          <cell r="G71">
            <v>1327.2</v>
          </cell>
          <cell r="H71">
            <v>236.65</v>
          </cell>
        </row>
        <row r="72">
          <cell r="A72" t="str">
            <v>LIQUIDACAO PARCIAL DA PRESTACAO</v>
          </cell>
          <cell r="B72" t="str">
            <v>0770021013</v>
          </cell>
          <cell r="C72" t="str">
            <v>E</v>
          </cell>
          <cell r="D72" t="str">
            <v>3 Month and less SME Loans</v>
          </cell>
          <cell r="E72" t="str">
            <v>V</v>
          </cell>
          <cell r="F72" t="str">
            <v>New WO</v>
          </cell>
          <cell r="G72">
            <v>1500</v>
          </cell>
          <cell r="H72">
            <v>391.97</v>
          </cell>
        </row>
        <row r="73">
          <cell r="A73" t="str">
            <v>LIQUIDACAO PARCIAL DA PRESTACAO</v>
          </cell>
          <cell r="B73" t="str">
            <v>0770021107</v>
          </cell>
          <cell r="C73" t="str">
            <v>E</v>
          </cell>
          <cell r="D73" t="str">
            <v>3 Month and less SME Loans</v>
          </cell>
          <cell r="E73" t="str">
            <v>V</v>
          </cell>
          <cell r="F73" t="str">
            <v>Cumulative WO</v>
          </cell>
          <cell r="G73">
            <v>3925.52</v>
          </cell>
          <cell r="H73">
            <v>0</v>
          </cell>
        </row>
        <row r="74">
          <cell r="A74" t="str">
            <v>LIQUIDACAO PARCIAL DA PRESTACAO</v>
          </cell>
          <cell r="B74" t="str">
            <v>0770021152</v>
          </cell>
          <cell r="C74" t="str">
            <v>E</v>
          </cell>
          <cell r="D74" t="str">
            <v>3 Month and less SME Loans</v>
          </cell>
          <cell r="E74" t="str">
            <v>V</v>
          </cell>
          <cell r="F74" t="str">
            <v>Delinquent</v>
          </cell>
          <cell r="G74">
            <v>1409.81</v>
          </cell>
          <cell r="H74">
            <v>15</v>
          </cell>
        </row>
        <row r="75">
          <cell r="A75" t="str">
            <v>LIQUIDACAO PARCIAL DA PRESTACAO</v>
          </cell>
          <cell r="B75" t="str">
            <v>0770021337</v>
          </cell>
          <cell r="C75" t="str">
            <v>E</v>
          </cell>
          <cell r="D75" t="str">
            <v>3 Month and less SME Loans</v>
          </cell>
          <cell r="E75" t="str">
            <v>V</v>
          </cell>
          <cell r="F75" t="str">
            <v>New WO</v>
          </cell>
          <cell r="G75">
            <v>12348.52</v>
          </cell>
          <cell r="H75">
            <v>3713.84</v>
          </cell>
        </row>
        <row r="76">
          <cell r="A76" t="str">
            <v>LIQUIDACAO PARCIAL DA PRESTACAO</v>
          </cell>
          <cell r="B76" t="str">
            <v>0770021505</v>
          </cell>
          <cell r="C76" t="str">
            <v>E</v>
          </cell>
          <cell r="D76" t="str">
            <v>3 Month and less SME Loans</v>
          </cell>
          <cell r="E76" t="str">
            <v>V</v>
          </cell>
          <cell r="F76" t="str">
            <v>Delinquent</v>
          </cell>
          <cell r="G76">
            <v>1000.88</v>
          </cell>
          <cell r="H76">
            <v>439.93</v>
          </cell>
        </row>
        <row r="77">
          <cell r="A77" t="str">
            <v>LIQUIDACAO PARCIAL DA PRESTACAO</v>
          </cell>
          <cell r="B77" t="str">
            <v>0770021512</v>
          </cell>
          <cell r="C77" t="str">
            <v>E</v>
          </cell>
          <cell r="D77" t="str">
            <v>3 Month and less SME Loans</v>
          </cell>
          <cell r="E77" t="str">
            <v>V</v>
          </cell>
          <cell r="F77" t="str">
            <v>Delinquent</v>
          </cell>
          <cell r="G77">
            <v>200.25</v>
          </cell>
          <cell r="H77">
            <v>62.38</v>
          </cell>
        </row>
        <row r="78">
          <cell r="A78" t="str">
            <v>LIQUIDACAO PARCIAL DA PRESTACAO</v>
          </cell>
          <cell r="B78" t="str">
            <v>0770022256</v>
          </cell>
          <cell r="C78" t="str">
            <v>E</v>
          </cell>
          <cell r="D78" t="str">
            <v>3 Month and less SME Loans</v>
          </cell>
          <cell r="E78" t="str">
            <v>V</v>
          </cell>
          <cell r="F78" t="str">
            <v>Delinquent</v>
          </cell>
          <cell r="G78">
            <v>125000</v>
          </cell>
          <cell r="H78">
            <v>0</v>
          </cell>
        </row>
        <row r="79">
          <cell r="A79" t="str">
            <v>LIQUIDACAO PARCIAL DA PRESTACAO</v>
          </cell>
          <cell r="B79" t="str">
            <v>0770022263</v>
          </cell>
          <cell r="C79" t="str">
            <v>E</v>
          </cell>
          <cell r="D79" t="str">
            <v>3 Month and less SME Loans</v>
          </cell>
          <cell r="E79" t="str">
            <v>V</v>
          </cell>
          <cell r="F79" t="str">
            <v>Delinquent</v>
          </cell>
          <cell r="G79">
            <v>691.91</v>
          </cell>
          <cell r="H79">
            <v>0</v>
          </cell>
        </row>
        <row r="80">
          <cell r="A80" t="str">
            <v>LIQUIDACAO PARCIAL DA PRESTACAO</v>
          </cell>
          <cell r="B80" t="str">
            <v>0770022717</v>
          </cell>
          <cell r="C80" t="str">
            <v>E</v>
          </cell>
          <cell r="D80" t="str">
            <v>3 Month and less SME Loans</v>
          </cell>
          <cell r="E80" t="str">
            <v>V</v>
          </cell>
          <cell r="F80" t="str">
            <v>Delinquent</v>
          </cell>
          <cell r="G80">
            <v>4325.5</v>
          </cell>
          <cell r="H80">
            <v>511.92</v>
          </cell>
        </row>
        <row r="81">
          <cell r="A81" t="str">
            <v>LIQUIDACAO PARCIAL DA PRESTACAO</v>
          </cell>
          <cell r="B81" t="str">
            <v>0770023212</v>
          </cell>
          <cell r="C81" t="str">
            <v>E</v>
          </cell>
          <cell r="D81" t="str">
            <v>3 Month and less SME Loans</v>
          </cell>
          <cell r="E81" t="str">
            <v>V</v>
          </cell>
          <cell r="F81" t="str">
            <v>Delinquent</v>
          </cell>
          <cell r="G81">
            <v>15335.06</v>
          </cell>
          <cell r="H81">
            <v>3350.08</v>
          </cell>
        </row>
        <row r="82">
          <cell r="A82" t="str">
            <v>LIQUIDACAO PARCIAL DA PRESTACAO</v>
          </cell>
          <cell r="B82" t="str">
            <v>0770024750</v>
          </cell>
          <cell r="C82" t="str">
            <v>E</v>
          </cell>
          <cell r="D82" t="str">
            <v>3 Month and less SME Loans</v>
          </cell>
          <cell r="E82" t="str">
            <v>V</v>
          </cell>
          <cell r="F82" t="str">
            <v>Delinquent</v>
          </cell>
          <cell r="G82">
            <v>45.33</v>
          </cell>
          <cell r="H82">
            <v>0</v>
          </cell>
        </row>
        <row r="83">
          <cell r="A83" t="str">
            <v>LIQUIDACAO PARCIAL DA PRESTACAO</v>
          </cell>
          <cell r="B83" t="str">
            <v>1050000178</v>
          </cell>
          <cell r="C83" t="str">
            <v>E</v>
          </cell>
          <cell r="D83" t="str">
            <v>3 Month and less SME Loans</v>
          </cell>
          <cell r="E83" t="str">
            <v>F</v>
          </cell>
          <cell r="F83" t="str">
            <v>Delinquent</v>
          </cell>
          <cell r="G83">
            <v>6075.09</v>
          </cell>
          <cell r="H83">
            <v>607.02</v>
          </cell>
        </row>
        <row r="84">
          <cell r="A84" t="str">
            <v>LIQUIDACAO PARCIAL DA PRESTACAO</v>
          </cell>
          <cell r="B84" t="str">
            <v>1075000107</v>
          </cell>
          <cell r="C84" t="str">
            <v>E</v>
          </cell>
          <cell r="D84" t="str">
            <v>3 Month and less SME Loans</v>
          </cell>
          <cell r="E84" t="str">
            <v>F</v>
          </cell>
          <cell r="F84" t="str">
            <v>Performing</v>
          </cell>
          <cell r="G84">
            <v>1464.23</v>
          </cell>
          <cell r="H84">
            <v>99.45</v>
          </cell>
        </row>
        <row r="85">
          <cell r="A85" t="str">
            <v>MOVIMENTOS DE AMORTIZAÇÃO PARCIAL</v>
          </cell>
          <cell r="B85" t="str">
            <v>0361000641</v>
          </cell>
          <cell r="C85" t="str">
            <v>B</v>
          </cell>
          <cell r="D85" t="str">
            <v>3 Month and less SME Loans</v>
          </cell>
          <cell r="E85" t="str">
            <v>V</v>
          </cell>
          <cell r="F85" t="str">
            <v>Performing</v>
          </cell>
          <cell r="G85">
            <v>50000</v>
          </cell>
          <cell r="H85">
            <v>0</v>
          </cell>
        </row>
        <row r="86">
          <cell r="A86" t="str">
            <v>MOVIMENTOS DE AMORTIZAÇÃO PARCIAL</v>
          </cell>
          <cell r="B86" t="str">
            <v>0770001356</v>
          </cell>
          <cell r="C86" t="str">
            <v>B</v>
          </cell>
          <cell r="D86" t="str">
            <v>3 Month and less SME Loans</v>
          </cell>
          <cell r="E86" t="str">
            <v>V</v>
          </cell>
          <cell r="F86" t="str">
            <v>Performing</v>
          </cell>
          <cell r="G86">
            <v>44000</v>
          </cell>
          <cell r="H86">
            <v>0</v>
          </cell>
        </row>
        <row r="87">
          <cell r="A87" t="str">
            <v>MOVIMENTOS DE AMORTIZAÇÃO PARCIAL</v>
          </cell>
          <cell r="B87" t="str">
            <v>0770005921</v>
          </cell>
          <cell r="C87" t="str">
            <v>B</v>
          </cell>
          <cell r="D87" t="str">
            <v>3 Month and less SME Loans</v>
          </cell>
          <cell r="E87" t="str">
            <v>V</v>
          </cell>
          <cell r="F87" t="str">
            <v>Performing</v>
          </cell>
          <cell r="G87">
            <v>4400</v>
          </cell>
          <cell r="H87">
            <v>0</v>
          </cell>
        </row>
        <row r="88">
          <cell r="A88" t="str">
            <v>MOVIMENTOS DE AMORTIZAÇÃO PARCIAL</v>
          </cell>
          <cell r="B88" t="str">
            <v>0770009317</v>
          </cell>
          <cell r="C88" t="str">
            <v>B</v>
          </cell>
          <cell r="D88" t="str">
            <v>3 Month and less SME Loans</v>
          </cell>
          <cell r="E88" t="str">
            <v>V</v>
          </cell>
          <cell r="F88" t="str">
            <v>Performing</v>
          </cell>
          <cell r="G88">
            <v>375000</v>
          </cell>
          <cell r="H88">
            <v>0</v>
          </cell>
        </row>
        <row r="89">
          <cell r="A89" t="str">
            <v>MOVIMENTOS DE AMORTIZAÇÃO PARCIAL</v>
          </cell>
          <cell r="B89" t="str">
            <v>0770013552</v>
          </cell>
          <cell r="C89" t="str">
            <v>B</v>
          </cell>
          <cell r="D89" t="str">
            <v>3 Month and less SME Loans</v>
          </cell>
          <cell r="E89" t="str">
            <v>V</v>
          </cell>
          <cell r="F89" t="str">
            <v>Cumulative WO</v>
          </cell>
          <cell r="G89">
            <v>22300</v>
          </cell>
          <cell r="H89">
            <v>0</v>
          </cell>
        </row>
        <row r="90">
          <cell r="A90" t="str">
            <v>MOVIMENTOS DE AMORTIZAÇÃO PARCIAL</v>
          </cell>
          <cell r="B90" t="str">
            <v>0770015031</v>
          </cell>
          <cell r="C90" t="str">
            <v>B</v>
          </cell>
          <cell r="D90" t="str">
            <v>3 Month and less SME Loans</v>
          </cell>
          <cell r="E90" t="str">
            <v>V</v>
          </cell>
          <cell r="F90" t="str">
            <v>Cumulative WO</v>
          </cell>
          <cell r="G90">
            <v>229958.79</v>
          </cell>
          <cell r="H90">
            <v>0</v>
          </cell>
        </row>
        <row r="91">
          <cell r="A91" t="str">
            <v>MOVIMENTOS DE AMORTIZAÇÃO PARCIAL</v>
          </cell>
          <cell r="B91" t="str">
            <v>0770016241</v>
          </cell>
          <cell r="C91" t="str">
            <v>B</v>
          </cell>
          <cell r="D91" t="str">
            <v>3 Month and less SME Loans</v>
          </cell>
          <cell r="E91" t="str">
            <v>V</v>
          </cell>
          <cell r="F91" t="str">
            <v>Performing</v>
          </cell>
          <cell r="G91">
            <v>1250</v>
          </cell>
          <cell r="H91">
            <v>0</v>
          </cell>
        </row>
        <row r="92">
          <cell r="A92" t="str">
            <v>MOVIMENTOS DE AMORTIZAÇÃO PARCIAL</v>
          </cell>
          <cell r="B92" t="str">
            <v>0770016523</v>
          </cell>
          <cell r="C92" t="str">
            <v>B</v>
          </cell>
          <cell r="D92" t="str">
            <v>3 Month and less SME Loans</v>
          </cell>
          <cell r="E92" t="str">
            <v>V</v>
          </cell>
          <cell r="F92" t="str">
            <v>Performing</v>
          </cell>
          <cell r="G92">
            <v>100000</v>
          </cell>
          <cell r="H92">
            <v>0</v>
          </cell>
        </row>
        <row r="93">
          <cell r="A93" t="str">
            <v>MOVIMENTOS DE AMORTIZAÇÃO PARCIAL</v>
          </cell>
          <cell r="B93" t="str">
            <v>0770017803</v>
          </cell>
          <cell r="C93" t="str">
            <v>B</v>
          </cell>
          <cell r="D93" t="str">
            <v>3 Month and less SME Loans</v>
          </cell>
          <cell r="E93" t="str">
            <v>V</v>
          </cell>
          <cell r="F93" t="str">
            <v>Performing</v>
          </cell>
          <cell r="G93">
            <v>5320</v>
          </cell>
          <cell r="H93">
            <v>0</v>
          </cell>
        </row>
        <row r="94">
          <cell r="A94" t="str">
            <v>MOVIMENTOS DE AMORTIZAÇÃO PARCIAL</v>
          </cell>
          <cell r="B94" t="str">
            <v>0770019873</v>
          </cell>
          <cell r="C94" t="str">
            <v>B</v>
          </cell>
          <cell r="D94" t="str">
            <v>3 Month and less SME Loans</v>
          </cell>
          <cell r="E94" t="str">
            <v>V</v>
          </cell>
          <cell r="F94" t="str">
            <v>New WO</v>
          </cell>
          <cell r="G94">
            <v>318500</v>
          </cell>
          <cell r="H94">
            <v>0</v>
          </cell>
        </row>
        <row r="95">
          <cell r="A95" t="str">
            <v>MOVIMENTOS DE AMORTIZAÇÃO PARCIAL</v>
          </cell>
          <cell r="B95" t="str">
            <v>0770020088</v>
          </cell>
          <cell r="C95" t="str">
            <v>B</v>
          </cell>
          <cell r="D95" t="str">
            <v>3 Month and less SME Loans</v>
          </cell>
          <cell r="E95" t="str">
            <v>V</v>
          </cell>
          <cell r="F95" t="str">
            <v>Performing</v>
          </cell>
          <cell r="G95">
            <v>242500</v>
          </cell>
          <cell r="H95">
            <v>0</v>
          </cell>
        </row>
        <row r="96">
          <cell r="A96" t="str">
            <v>MOVIMENTOS DE AMORTIZAÇÃO PARCIAL</v>
          </cell>
          <cell r="B96" t="str">
            <v>0770021889</v>
          </cell>
          <cell r="C96" t="str">
            <v>B</v>
          </cell>
          <cell r="D96" t="str">
            <v>3 Month and less SME Loans</v>
          </cell>
          <cell r="E96" t="str">
            <v>V</v>
          </cell>
          <cell r="F96" t="str">
            <v>Performing</v>
          </cell>
          <cell r="G96">
            <v>25000</v>
          </cell>
          <cell r="H96">
            <v>0</v>
          </cell>
        </row>
        <row r="97">
          <cell r="A97" t="str">
            <v>MOVIMENTOS DE AMORTIZAÇÃO PARCIAL</v>
          </cell>
          <cell r="B97" t="str">
            <v>0770022076</v>
          </cell>
          <cell r="C97" t="str">
            <v>B</v>
          </cell>
          <cell r="D97" t="str">
            <v>3 Month and less SME Loans</v>
          </cell>
          <cell r="E97" t="str">
            <v>V</v>
          </cell>
          <cell r="F97" t="str">
            <v>Performing</v>
          </cell>
          <cell r="G97">
            <v>52180</v>
          </cell>
          <cell r="H97">
            <v>0</v>
          </cell>
        </row>
        <row r="98">
          <cell r="A98" t="str">
            <v>MOVIMENTOS DE AMORTIZAÇÃO PARCIAL</v>
          </cell>
          <cell r="B98" t="str">
            <v>0770025583</v>
          </cell>
          <cell r="C98" t="str">
            <v>B</v>
          </cell>
          <cell r="D98" t="str">
            <v>3 Month and less SME Loans</v>
          </cell>
          <cell r="E98" t="str">
            <v>V</v>
          </cell>
          <cell r="F98" t="str">
            <v>Performing</v>
          </cell>
          <cell r="G98">
            <v>30000</v>
          </cell>
          <cell r="H98">
            <v>0</v>
          </cell>
        </row>
        <row r="99">
          <cell r="A99" t="str">
            <v>MOVIMENTOS DE AMORTIZAÇÃO TOTAL</v>
          </cell>
          <cell r="B99" t="str">
            <v>0770001356</v>
          </cell>
          <cell r="C99" t="str">
            <v>B</v>
          </cell>
          <cell r="D99" t="str">
            <v>3 Month and less SME Loans</v>
          </cell>
          <cell r="E99" t="str">
            <v>V</v>
          </cell>
          <cell r="F99" t="str">
            <v>Performing</v>
          </cell>
          <cell r="G99">
            <v>2464.6799999999998</v>
          </cell>
          <cell r="H99">
            <v>0</v>
          </cell>
        </row>
        <row r="100">
          <cell r="A100" t="str">
            <v>MOVIMENTOS DE AMORTIZAÇÃO TOTAL</v>
          </cell>
          <cell r="B100" t="str">
            <v>0770002510</v>
          </cell>
          <cell r="C100" t="str">
            <v>B</v>
          </cell>
          <cell r="D100" t="str">
            <v>3 Month and less SME Loans</v>
          </cell>
          <cell r="E100" t="str">
            <v>V</v>
          </cell>
          <cell r="F100" t="str">
            <v>Cumulative WO</v>
          </cell>
          <cell r="G100">
            <v>93718.02</v>
          </cell>
          <cell r="H100">
            <v>55.98</v>
          </cell>
        </row>
        <row r="101">
          <cell r="A101" t="str">
            <v>MOVIMENTOS DE AMORTIZAÇÃO TOTAL</v>
          </cell>
          <cell r="B101" t="str">
            <v>0770005779</v>
          </cell>
          <cell r="C101" t="str">
            <v>B</v>
          </cell>
          <cell r="D101" t="str">
            <v>3 Month and less SME Loans</v>
          </cell>
          <cell r="E101" t="str">
            <v>V</v>
          </cell>
          <cell r="F101" t="str">
            <v>Performing</v>
          </cell>
          <cell r="G101">
            <v>53562</v>
          </cell>
          <cell r="H101">
            <v>110.44</v>
          </cell>
        </row>
        <row r="102">
          <cell r="A102" t="str">
            <v>MOVIMENTOS DE AMORTIZAÇÃO TOTAL</v>
          </cell>
          <cell r="B102" t="str">
            <v>0770006501</v>
          </cell>
          <cell r="C102" t="str">
            <v>B</v>
          </cell>
          <cell r="D102" t="str">
            <v>3 Month and less SME Loans</v>
          </cell>
          <cell r="E102" t="str">
            <v>V</v>
          </cell>
          <cell r="F102" t="str">
            <v>Performing</v>
          </cell>
          <cell r="G102">
            <v>18280</v>
          </cell>
          <cell r="H102">
            <v>49.14</v>
          </cell>
        </row>
        <row r="103">
          <cell r="A103" t="str">
            <v>MOVIMENTOS DE AMORTIZAÇÃO TOTAL</v>
          </cell>
          <cell r="B103" t="str">
            <v>0770006616</v>
          </cell>
          <cell r="C103" t="str">
            <v>B</v>
          </cell>
          <cell r="D103" t="str">
            <v>3 Month and less SME Loans</v>
          </cell>
          <cell r="E103" t="str">
            <v>V</v>
          </cell>
          <cell r="F103" t="str">
            <v>Performing</v>
          </cell>
          <cell r="G103">
            <v>66632</v>
          </cell>
          <cell r="H103">
            <v>157.02000000000001</v>
          </cell>
        </row>
        <row r="104">
          <cell r="A104" t="str">
            <v>MOVIMENTOS DE AMORTIZAÇÃO TOTAL</v>
          </cell>
          <cell r="B104" t="str">
            <v>0770007115</v>
          </cell>
          <cell r="C104" t="str">
            <v>B</v>
          </cell>
          <cell r="D104" t="str">
            <v>3 Month and less SME Loans</v>
          </cell>
          <cell r="E104" t="str">
            <v>V</v>
          </cell>
          <cell r="F104" t="str">
            <v>Delinquent</v>
          </cell>
          <cell r="G104">
            <v>576920.01</v>
          </cell>
          <cell r="H104">
            <v>6894.96</v>
          </cell>
        </row>
        <row r="105">
          <cell r="A105" t="str">
            <v>MOVIMENTOS DE AMORTIZAÇÃO TOTAL</v>
          </cell>
          <cell r="B105" t="str">
            <v>0770007410</v>
          </cell>
          <cell r="C105" t="str">
            <v>B</v>
          </cell>
          <cell r="D105" t="str">
            <v>3 Month and less SME Loans</v>
          </cell>
          <cell r="E105" t="str">
            <v>V</v>
          </cell>
          <cell r="F105" t="str">
            <v>Performing</v>
          </cell>
          <cell r="G105">
            <v>87495.22</v>
          </cell>
          <cell r="H105">
            <v>195.37</v>
          </cell>
        </row>
        <row r="106">
          <cell r="A106" t="str">
            <v>MOVIMENTOS DE AMORTIZAÇÃO TOTAL</v>
          </cell>
          <cell r="B106" t="str">
            <v>0770008313</v>
          </cell>
          <cell r="C106" t="str">
            <v>B</v>
          </cell>
          <cell r="D106" t="str">
            <v>3 Month and less SME Loans</v>
          </cell>
          <cell r="E106" t="str">
            <v>V</v>
          </cell>
          <cell r="F106" t="str">
            <v>Performing</v>
          </cell>
          <cell r="G106">
            <v>15049</v>
          </cell>
          <cell r="H106">
            <v>35.47</v>
          </cell>
        </row>
        <row r="107">
          <cell r="A107" t="str">
            <v>MOVIMENTOS DE AMORTIZAÇÃO TOTAL</v>
          </cell>
          <cell r="B107" t="str">
            <v>0770008924</v>
          </cell>
          <cell r="C107" t="str">
            <v>B</v>
          </cell>
          <cell r="D107" t="str">
            <v>3 Month and less SME Loans</v>
          </cell>
          <cell r="E107" t="str">
            <v>V</v>
          </cell>
          <cell r="F107" t="str">
            <v>Performing</v>
          </cell>
          <cell r="G107">
            <v>450000.01</v>
          </cell>
          <cell r="H107">
            <v>3233.2</v>
          </cell>
        </row>
        <row r="108">
          <cell r="A108" t="str">
            <v>MOVIMENTOS DE AMORTIZAÇÃO TOTAL</v>
          </cell>
          <cell r="B108" t="str">
            <v>0770008926</v>
          </cell>
          <cell r="C108" t="str">
            <v>B</v>
          </cell>
          <cell r="D108" t="str">
            <v>3 Month and less SME Loans</v>
          </cell>
          <cell r="E108" t="str">
            <v>V</v>
          </cell>
          <cell r="F108" t="str">
            <v>Performing</v>
          </cell>
          <cell r="G108">
            <v>1353125.03</v>
          </cell>
          <cell r="H108">
            <v>9722.0499999999993</v>
          </cell>
        </row>
        <row r="109">
          <cell r="A109" t="str">
            <v>MOVIMENTOS DE AMORTIZAÇÃO TOTAL</v>
          </cell>
          <cell r="B109" t="str">
            <v>0770009502</v>
          </cell>
          <cell r="C109" t="str">
            <v>B</v>
          </cell>
          <cell r="D109" t="str">
            <v>3 Month and less SME Loans</v>
          </cell>
          <cell r="E109" t="str">
            <v>V</v>
          </cell>
          <cell r="F109" t="str">
            <v>Performing</v>
          </cell>
          <cell r="G109">
            <v>30000</v>
          </cell>
          <cell r="H109">
            <v>189.95</v>
          </cell>
        </row>
        <row r="110">
          <cell r="A110" t="str">
            <v>MOVIMENTOS DE AMORTIZAÇÃO TOTAL</v>
          </cell>
          <cell r="B110" t="str">
            <v>0770010637</v>
          </cell>
          <cell r="C110" t="str">
            <v>B</v>
          </cell>
          <cell r="D110" t="str">
            <v>3 Month and less SME Loans</v>
          </cell>
          <cell r="E110" t="str">
            <v>V</v>
          </cell>
          <cell r="F110" t="str">
            <v>Performing</v>
          </cell>
          <cell r="G110">
            <v>48750</v>
          </cell>
          <cell r="H110">
            <v>35.01</v>
          </cell>
        </row>
        <row r="111">
          <cell r="A111" t="str">
            <v>MOVIMENTOS DE AMORTIZAÇÃO TOTAL</v>
          </cell>
          <cell r="B111" t="str">
            <v>0770010763</v>
          </cell>
          <cell r="C111" t="str">
            <v>B</v>
          </cell>
          <cell r="D111" t="str">
            <v>3 Month and less SME Loans</v>
          </cell>
          <cell r="E111" t="str">
            <v>V</v>
          </cell>
          <cell r="F111" t="str">
            <v>Performing</v>
          </cell>
          <cell r="G111">
            <v>20000</v>
          </cell>
          <cell r="H111">
            <v>11.39</v>
          </cell>
        </row>
        <row r="112">
          <cell r="A112" t="str">
            <v>MOVIMENTOS DE AMORTIZAÇÃO TOTAL</v>
          </cell>
          <cell r="B112" t="str">
            <v>0770011030</v>
          </cell>
          <cell r="C112" t="str">
            <v>B</v>
          </cell>
          <cell r="D112" t="str">
            <v>3 Month and less SME Loans</v>
          </cell>
          <cell r="E112" t="str">
            <v>V</v>
          </cell>
          <cell r="F112" t="str">
            <v>Cumulative WO</v>
          </cell>
          <cell r="G112">
            <v>17400</v>
          </cell>
          <cell r="H112">
            <v>110.37</v>
          </cell>
        </row>
        <row r="113">
          <cell r="A113" t="str">
            <v>MOVIMENTOS DE AMORTIZAÇÃO TOTAL</v>
          </cell>
          <cell r="B113" t="str">
            <v>0770012055</v>
          </cell>
          <cell r="C113" t="str">
            <v>B</v>
          </cell>
          <cell r="D113" t="str">
            <v>3 Month and less SME Loans</v>
          </cell>
          <cell r="E113" t="str">
            <v>V</v>
          </cell>
          <cell r="F113" t="str">
            <v>Delinquent</v>
          </cell>
          <cell r="G113">
            <v>818686</v>
          </cell>
          <cell r="H113">
            <v>9928.07</v>
          </cell>
        </row>
        <row r="114">
          <cell r="A114" t="str">
            <v>MOVIMENTOS DE AMORTIZAÇÃO TOTAL</v>
          </cell>
          <cell r="B114" t="str">
            <v>0770012088</v>
          </cell>
          <cell r="C114" t="str">
            <v>B</v>
          </cell>
          <cell r="D114" t="str">
            <v>3 Month and less SME Loans</v>
          </cell>
          <cell r="E114" t="str">
            <v>V</v>
          </cell>
          <cell r="F114" t="str">
            <v>Performing</v>
          </cell>
          <cell r="G114">
            <v>19196.39</v>
          </cell>
          <cell r="H114">
            <v>0</v>
          </cell>
        </row>
        <row r="115">
          <cell r="A115" t="str">
            <v>MOVIMENTOS DE AMORTIZAÇÃO TOTAL</v>
          </cell>
          <cell r="B115" t="str">
            <v>0770013080</v>
          </cell>
          <cell r="C115" t="str">
            <v>B</v>
          </cell>
          <cell r="D115" t="str">
            <v>3 Month and less SME Loans</v>
          </cell>
          <cell r="E115" t="str">
            <v>V</v>
          </cell>
          <cell r="F115" t="str">
            <v>Performing</v>
          </cell>
          <cell r="G115">
            <v>266672</v>
          </cell>
          <cell r="H115">
            <v>1389.75</v>
          </cell>
        </row>
        <row r="116">
          <cell r="A116" t="str">
            <v>MOVIMENTOS DE AMORTIZAÇÃO TOTAL</v>
          </cell>
          <cell r="B116" t="str">
            <v>0770013497</v>
          </cell>
          <cell r="C116" t="str">
            <v>B</v>
          </cell>
          <cell r="D116" t="str">
            <v>3 Month and less SME Loans</v>
          </cell>
          <cell r="E116" t="str">
            <v>V</v>
          </cell>
          <cell r="F116" t="str">
            <v>Performing</v>
          </cell>
          <cell r="G116">
            <v>130000</v>
          </cell>
          <cell r="H116">
            <v>357.33</v>
          </cell>
        </row>
        <row r="117">
          <cell r="A117" t="str">
            <v>MOVIMENTOS DE AMORTIZAÇÃO TOTAL</v>
          </cell>
          <cell r="B117" t="str">
            <v>0770014005</v>
          </cell>
          <cell r="C117" t="str">
            <v>B</v>
          </cell>
          <cell r="D117" t="str">
            <v>3 Month and less SME Loans</v>
          </cell>
          <cell r="E117" t="str">
            <v>V</v>
          </cell>
          <cell r="F117" t="str">
            <v>Performing</v>
          </cell>
          <cell r="G117">
            <v>266672</v>
          </cell>
          <cell r="H117">
            <v>1389.75</v>
          </cell>
        </row>
        <row r="118">
          <cell r="A118" t="str">
            <v>MOVIMENTOS DE AMORTIZAÇÃO TOTAL</v>
          </cell>
          <cell r="B118" t="str">
            <v>0770014024</v>
          </cell>
          <cell r="C118" t="str">
            <v>B</v>
          </cell>
          <cell r="D118" t="str">
            <v>3 Month and less SME Loans</v>
          </cell>
          <cell r="E118" t="str">
            <v>V</v>
          </cell>
          <cell r="F118" t="str">
            <v>Performing</v>
          </cell>
          <cell r="G118">
            <v>84791.79</v>
          </cell>
          <cell r="H118">
            <v>0</v>
          </cell>
        </row>
        <row r="119">
          <cell r="A119" t="str">
            <v>MOVIMENTOS DE AMORTIZAÇÃO TOTAL</v>
          </cell>
          <cell r="B119" t="str">
            <v>0770014403</v>
          </cell>
          <cell r="C119" t="str">
            <v>B</v>
          </cell>
          <cell r="D119" t="str">
            <v>3 Month and less SME Loans</v>
          </cell>
          <cell r="E119" t="str">
            <v>V</v>
          </cell>
          <cell r="F119" t="str">
            <v>Performing</v>
          </cell>
          <cell r="G119">
            <v>199730.1</v>
          </cell>
          <cell r="H119">
            <v>307.92</v>
          </cell>
        </row>
        <row r="120">
          <cell r="A120" t="str">
            <v>MOVIMENTOS DE AMORTIZAÇÃO TOTAL</v>
          </cell>
          <cell r="B120" t="str">
            <v>0770015031</v>
          </cell>
          <cell r="C120" t="str">
            <v>B</v>
          </cell>
          <cell r="D120" t="str">
            <v>3 Month and less SME Loans</v>
          </cell>
          <cell r="E120" t="str">
            <v>V</v>
          </cell>
          <cell r="F120" t="str">
            <v>Cumulative WO</v>
          </cell>
          <cell r="G120">
            <v>2072.46</v>
          </cell>
          <cell r="H120">
            <v>221.84</v>
          </cell>
        </row>
        <row r="121">
          <cell r="A121" t="str">
            <v>MOVIMENTOS DE AMORTIZAÇÃO TOTAL</v>
          </cell>
          <cell r="B121" t="str">
            <v>0770015097</v>
          </cell>
          <cell r="C121" t="str">
            <v>B</v>
          </cell>
          <cell r="D121" t="str">
            <v>3 Month and less SME Loans</v>
          </cell>
          <cell r="E121" t="str">
            <v>V</v>
          </cell>
          <cell r="F121" t="str">
            <v>Performing</v>
          </cell>
          <cell r="G121">
            <v>35472.25</v>
          </cell>
          <cell r="H121">
            <v>69.599999999999994</v>
          </cell>
        </row>
        <row r="122">
          <cell r="A122" t="str">
            <v>MOVIMENTOS DE AMORTIZAÇÃO TOTAL</v>
          </cell>
          <cell r="B122" t="str">
            <v>0770015100</v>
          </cell>
          <cell r="C122" t="str">
            <v>B</v>
          </cell>
          <cell r="D122" t="str">
            <v>3 Month and less SME Loans</v>
          </cell>
          <cell r="E122" t="str">
            <v>V</v>
          </cell>
          <cell r="F122" t="str">
            <v>Performing</v>
          </cell>
          <cell r="G122">
            <v>35472.25</v>
          </cell>
          <cell r="H122">
            <v>69.599999999999994</v>
          </cell>
        </row>
        <row r="123">
          <cell r="A123" t="str">
            <v>MOVIMENTOS DE AMORTIZAÇÃO TOTAL</v>
          </cell>
          <cell r="B123" t="str">
            <v>0770015567</v>
          </cell>
          <cell r="C123" t="str">
            <v>B</v>
          </cell>
          <cell r="D123" t="str">
            <v>3 Month and less SME Loans</v>
          </cell>
          <cell r="E123" t="str">
            <v>V</v>
          </cell>
          <cell r="F123" t="str">
            <v>Performing</v>
          </cell>
          <cell r="G123">
            <v>4166666.68</v>
          </cell>
          <cell r="H123">
            <v>0</v>
          </cell>
        </row>
        <row r="124">
          <cell r="A124" t="str">
            <v>MOVIMENTOS DE AMORTIZAÇÃO TOTAL</v>
          </cell>
          <cell r="B124" t="str">
            <v>0770016032</v>
          </cell>
          <cell r="C124" t="str">
            <v>B</v>
          </cell>
          <cell r="D124" t="str">
            <v>3 Month and less SME Loans</v>
          </cell>
          <cell r="E124" t="str">
            <v>V</v>
          </cell>
          <cell r="F124" t="str">
            <v>Delinquent</v>
          </cell>
          <cell r="G124">
            <v>6750</v>
          </cell>
          <cell r="H124">
            <v>7.79</v>
          </cell>
        </row>
        <row r="125">
          <cell r="A125" t="str">
            <v>MOVIMENTOS DE AMORTIZAÇÃO TOTAL</v>
          </cell>
          <cell r="B125" t="str">
            <v>0770016169</v>
          </cell>
          <cell r="C125" t="str">
            <v>B</v>
          </cell>
          <cell r="D125" t="str">
            <v>3 Month and less SME Loans</v>
          </cell>
          <cell r="E125" t="str">
            <v>V</v>
          </cell>
          <cell r="F125" t="str">
            <v>Performing</v>
          </cell>
          <cell r="G125">
            <v>209375.04</v>
          </cell>
          <cell r="H125">
            <v>1504.34</v>
          </cell>
        </row>
        <row r="126">
          <cell r="A126" t="str">
            <v>MOVIMENTOS DE AMORTIZAÇÃO TOTAL</v>
          </cell>
          <cell r="B126" t="str">
            <v>0770017044</v>
          </cell>
          <cell r="C126" t="str">
            <v>B</v>
          </cell>
          <cell r="D126" t="str">
            <v>3 Month and less SME Loans</v>
          </cell>
          <cell r="E126" t="str">
            <v>V</v>
          </cell>
          <cell r="F126" t="str">
            <v>Performing</v>
          </cell>
          <cell r="G126">
            <v>949805</v>
          </cell>
          <cell r="H126">
            <v>1559.66</v>
          </cell>
        </row>
        <row r="127">
          <cell r="A127" t="str">
            <v>MOVIMENTOS DE AMORTIZAÇÃO TOTAL</v>
          </cell>
          <cell r="B127" t="str">
            <v>0770017726</v>
          </cell>
          <cell r="C127" t="str">
            <v>B</v>
          </cell>
          <cell r="D127" t="str">
            <v>3 Month and less SME Loans</v>
          </cell>
          <cell r="E127" t="str">
            <v>V</v>
          </cell>
          <cell r="F127" t="str">
            <v>Delinquent</v>
          </cell>
          <cell r="G127">
            <v>125000</v>
          </cell>
          <cell r="H127">
            <v>635.36</v>
          </cell>
        </row>
        <row r="128">
          <cell r="A128" t="str">
            <v>MOVIMENTOS DE AMORTIZAÇÃO TOTAL</v>
          </cell>
          <cell r="B128" t="str">
            <v>0770017752</v>
          </cell>
          <cell r="C128" t="str">
            <v>B</v>
          </cell>
          <cell r="D128" t="str">
            <v>3 Month and less SME Loans</v>
          </cell>
          <cell r="E128" t="str">
            <v>V</v>
          </cell>
          <cell r="F128" t="str">
            <v>Performing</v>
          </cell>
          <cell r="G128">
            <v>70000</v>
          </cell>
          <cell r="H128">
            <v>202.71</v>
          </cell>
        </row>
        <row r="129">
          <cell r="A129" t="str">
            <v>MOVIMENTOS DE AMORTIZAÇÃO TOTAL</v>
          </cell>
          <cell r="B129" t="str">
            <v>0770018005</v>
          </cell>
          <cell r="C129" t="str">
            <v>B</v>
          </cell>
          <cell r="D129" t="str">
            <v>3 Month and less SME Loans</v>
          </cell>
          <cell r="E129" t="str">
            <v>V</v>
          </cell>
          <cell r="F129" t="str">
            <v>Performing</v>
          </cell>
          <cell r="G129">
            <v>3850000</v>
          </cell>
          <cell r="H129">
            <v>5316.42</v>
          </cell>
        </row>
        <row r="130">
          <cell r="A130" t="str">
            <v>MOVIMENTOS DE AMORTIZAÇÃO TOTAL</v>
          </cell>
          <cell r="B130" t="str">
            <v>0770018517</v>
          </cell>
          <cell r="C130" t="str">
            <v>B</v>
          </cell>
          <cell r="D130" t="str">
            <v>3 Month and less SME Loans</v>
          </cell>
          <cell r="E130" t="str">
            <v>V</v>
          </cell>
          <cell r="F130" t="str">
            <v>Performing</v>
          </cell>
          <cell r="G130">
            <v>32094.22</v>
          </cell>
          <cell r="H130">
            <v>203.83</v>
          </cell>
        </row>
        <row r="131">
          <cell r="A131" t="str">
            <v>MOVIMENTOS DE AMORTIZAÇÃO TOTAL</v>
          </cell>
          <cell r="B131" t="str">
            <v>0770018684</v>
          </cell>
          <cell r="C131" t="str">
            <v>B</v>
          </cell>
          <cell r="D131" t="str">
            <v>3 Month and less SME Loans</v>
          </cell>
          <cell r="E131" t="str">
            <v>V</v>
          </cell>
          <cell r="F131" t="str">
            <v>Delinquent</v>
          </cell>
          <cell r="G131">
            <v>198378.19</v>
          </cell>
          <cell r="H131">
            <v>256.04000000000002</v>
          </cell>
        </row>
        <row r="132">
          <cell r="A132" t="str">
            <v>MOVIMENTOS DE AMORTIZAÇÃO TOTAL</v>
          </cell>
          <cell r="B132" t="str">
            <v>0770018945</v>
          </cell>
          <cell r="C132" t="str">
            <v>B</v>
          </cell>
          <cell r="D132" t="str">
            <v>3 Month and less SME Loans</v>
          </cell>
          <cell r="E132" t="str">
            <v>V</v>
          </cell>
          <cell r="F132" t="str">
            <v>Performing</v>
          </cell>
          <cell r="G132">
            <v>500000</v>
          </cell>
          <cell r="H132">
            <v>245.11</v>
          </cell>
        </row>
        <row r="133">
          <cell r="A133" t="str">
            <v>MOVIMENTOS DE AMORTIZAÇÃO TOTAL</v>
          </cell>
          <cell r="B133" t="str">
            <v>0770019812</v>
          </cell>
          <cell r="C133" t="str">
            <v>B</v>
          </cell>
          <cell r="D133" t="str">
            <v>3 Month and less SME Loans</v>
          </cell>
          <cell r="E133" t="str">
            <v>V</v>
          </cell>
          <cell r="F133" t="str">
            <v>Performing</v>
          </cell>
          <cell r="G133">
            <v>14546.51</v>
          </cell>
          <cell r="H133">
            <v>14.11</v>
          </cell>
        </row>
        <row r="134">
          <cell r="A134" t="str">
            <v>MOVIMENTOS DE AMORTIZAÇÃO TOTAL</v>
          </cell>
          <cell r="B134" t="str">
            <v>0770019813</v>
          </cell>
          <cell r="C134" t="str">
            <v>B</v>
          </cell>
          <cell r="D134" t="str">
            <v>3 Month and less SME Loans</v>
          </cell>
          <cell r="E134" t="str">
            <v>V</v>
          </cell>
          <cell r="F134" t="str">
            <v>Performing</v>
          </cell>
          <cell r="G134">
            <v>14546.51</v>
          </cell>
          <cell r="H134">
            <v>14.11</v>
          </cell>
        </row>
        <row r="135">
          <cell r="A135" t="str">
            <v>MOVIMENTOS DE AMORTIZAÇÃO TOTAL</v>
          </cell>
          <cell r="B135" t="str">
            <v>0770019872</v>
          </cell>
          <cell r="C135" t="str">
            <v>B</v>
          </cell>
          <cell r="D135" t="str">
            <v>3 Month and less SME Loans</v>
          </cell>
          <cell r="E135" t="str">
            <v>V</v>
          </cell>
          <cell r="F135" t="str">
            <v>Delinquent</v>
          </cell>
          <cell r="G135">
            <v>565656.84</v>
          </cell>
          <cell r="H135">
            <v>0</v>
          </cell>
        </row>
        <row r="136">
          <cell r="A136" t="str">
            <v>MOVIMENTOS DE AMORTIZAÇÃO TOTAL</v>
          </cell>
          <cell r="B136" t="str">
            <v>0770019948</v>
          </cell>
          <cell r="C136" t="str">
            <v>B</v>
          </cell>
          <cell r="D136" t="str">
            <v>3 Month and less SME Loans</v>
          </cell>
          <cell r="E136" t="str">
            <v>V</v>
          </cell>
          <cell r="F136" t="str">
            <v>Delinquent</v>
          </cell>
          <cell r="G136">
            <v>82574.38</v>
          </cell>
          <cell r="H136">
            <v>1080.69</v>
          </cell>
        </row>
        <row r="137">
          <cell r="A137" t="str">
            <v>MOVIMENTOS DE AMORTIZAÇÃO TOTAL</v>
          </cell>
          <cell r="B137" t="str">
            <v>0770023236</v>
          </cell>
          <cell r="C137" t="str">
            <v>B</v>
          </cell>
          <cell r="D137" t="str">
            <v>3 Month and less SME Loans</v>
          </cell>
          <cell r="E137" t="str">
            <v>V</v>
          </cell>
          <cell r="F137" t="str">
            <v>Performing</v>
          </cell>
          <cell r="G137">
            <v>18601.830000000002</v>
          </cell>
          <cell r="H137">
            <v>0</v>
          </cell>
        </row>
        <row r="138">
          <cell r="A138" t="str">
            <v>MOVIMENTOS DE AMORTIZAÇÃO TOTAL</v>
          </cell>
          <cell r="B138" t="str">
            <v>0770023576</v>
          </cell>
          <cell r="C138" t="str">
            <v>B</v>
          </cell>
          <cell r="D138" t="str">
            <v>3 Month and less SME Loans</v>
          </cell>
          <cell r="E138" t="str">
            <v>V</v>
          </cell>
          <cell r="F138" t="str">
            <v>Performing</v>
          </cell>
          <cell r="G138">
            <v>16560.59</v>
          </cell>
          <cell r="H138">
            <v>0</v>
          </cell>
        </row>
        <row r="139">
          <cell r="A139" t="str">
            <v>MOVIMENTOS DE AMORTIZAÇÃO TOTAL</v>
          </cell>
          <cell r="B139" t="str">
            <v>0770024450</v>
          </cell>
          <cell r="C139" t="str">
            <v>B</v>
          </cell>
          <cell r="D139" t="str">
            <v>3 Month and less SME Loans</v>
          </cell>
          <cell r="E139" t="str">
            <v>V</v>
          </cell>
          <cell r="F139" t="str">
            <v>Performing</v>
          </cell>
          <cell r="G139">
            <v>491944.46</v>
          </cell>
          <cell r="H139">
            <v>419.75</v>
          </cell>
        </row>
        <row r="140">
          <cell r="A140" t="str">
            <v>MOVIMENTOS DE AMORTIZAÇÃO TOTAL</v>
          </cell>
          <cell r="B140" t="str">
            <v>0770024992</v>
          </cell>
          <cell r="C140" t="str">
            <v>B</v>
          </cell>
          <cell r="D140" t="str">
            <v>3 Month and less SME Loans</v>
          </cell>
          <cell r="E140" t="str">
            <v>V</v>
          </cell>
          <cell r="F140" t="str">
            <v>Performing</v>
          </cell>
          <cell r="G140">
            <v>658350</v>
          </cell>
          <cell r="H140">
            <v>4206.05</v>
          </cell>
        </row>
        <row r="141">
          <cell r="A141" t="str">
            <v>MOVIMENTOS DE AMORTIZAÇÃO TOTAL</v>
          </cell>
          <cell r="B141" t="str">
            <v>0770025258</v>
          </cell>
          <cell r="C141" t="str">
            <v>B</v>
          </cell>
          <cell r="D141" t="str">
            <v>3 Month and less SME Loans</v>
          </cell>
          <cell r="E141" t="str">
            <v>V</v>
          </cell>
          <cell r="F141" t="str">
            <v>Performing</v>
          </cell>
          <cell r="G141">
            <v>19448.830000000002</v>
          </cell>
          <cell r="H141">
            <v>48.27</v>
          </cell>
        </row>
        <row r="142">
          <cell r="A142" t="str">
            <v>MOVIMENTOS DE AMORTIZAÇÃO TOTAL</v>
          </cell>
          <cell r="B142" t="str">
            <v>0770027128</v>
          </cell>
          <cell r="C142" t="str">
            <v>B</v>
          </cell>
          <cell r="D142" t="str">
            <v>3 Month and less SME Loans</v>
          </cell>
          <cell r="E142" t="str">
            <v>V</v>
          </cell>
          <cell r="F142" t="str">
            <v>Performing</v>
          </cell>
          <cell r="G142">
            <v>233555.71</v>
          </cell>
          <cell r="H142">
            <v>0</v>
          </cell>
        </row>
        <row r="143">
          <cell r="A143" t="str">
            <v>MOVIMENTOS DE AMORTIZAÇÃO TOTAL</v>
          </cell>
          <cell r="B143" t="str">
            <v>0770028197</v>
          </cell>
          <cell r="C143" t="str">
            <v>B</v>
          </cell>
          <cell r="D143" t="str">
            <v>3 Month and less SME Loans</v>
          </cell>
          <cell r="E143" t="str">
            <v>V</v>
          </cell>
          <cell r="F143" t="str">
            <v>Performing</v>
          </cell>
          <cell r="G143">
            <v>14142.67</v>
          </cell>
          <cell r="H143">
            <v>0</v>
          </cell>
        </row>
        <row r="144">
          <cell r="A144" t="str">
            <v>MOVIMENTOS DE AMORTIZAÇÃO TOTAL</v>
          </cell>
          <cell r="B144" t="str">
            <v>0770029147</v>
          </cell>
          <cell r="C144" t="str">
            <v>B</v>
          </cell>
          <cell r="D144" t="str">
            <v>3 Month and less SME Loans</v>
          </cell>
          <cell r="E144" t="str">
            <v>V</v>
          </cell>
          <cell r="F144" t="str">
            <v>Performing</v>
          </cell>
          <cell r="G144">
            <v>23778.62</v>
          </cell>
          <cell r="H144">
            <v>43.73</v>
          </cell>
        </row>
        <row r="145">
          <cell r="A145" t="str">
            <v>MOVIMENTOS DE AMORTIZAÇÃO TOTAL</v>
          </cell>
          <cell r="B145" t="str">
            <v>0770030242</v>
          </cell>
          <cell r="C145" t="str">
            <v>B</v>
          </cell>
          <cell r="D145" t="str">
            <v>3 Month and less SME Loans</v>
          </cell>
          <cell r="E145" t="str">
            <v>V</v>
          </cell>
          <cell r="F145" t="str">
            <v>Performing</v>
          </cell>
          <cell r="G145">
            <v>20664</v>
          </cell>
          <cell r="H145">
            <v>0</v>
          </cell>
        </row>
        <row r="146">
          <cell r="A146" t="str">
            <v>MOVIMENTOS DE AMORTIZAÇÃO TOTAL</v>
          </cell>
          <cell r="B146" t="str">
            <v>1114000137</v>
          </cell>
          <cell r="C146" t="str">
            <v>B</v>
          </cell>
          <cell r="D146" t="str">
            <v>3 Month and less SME Loans</v>
          </cell>
          <cell r="E146" t="str">
            <v>F</v>
          </cell>
          <cell r="F146" t="str">
            <v>Performing</v>
          </cell>
          <cell r="G146">
            <v>35607.26</v>
          </cell>
          <cell r="H146">
            <v>37.090000000000003</v>
          </cell>
        </row>
        <row r="147">
          <cell r="A147" t="str">
            <v>PRESTACAO DEVOLVIDA</v>
          </cell>
          <cell r="B147" t="str">
            <v>0005002186</v>
          </cell>
          <cell r="C147" t="str">
            <v>B</v>
          </cell>
          <cell r="D147" t="str">
            <v>3 Month and less SME Loans</v>
          </cell>
          <cell r="E147" t="str">
            <v>V</v>
          </cell>
          <cell r="F147" t="str">
            <v>Performing</v>
          </cell>
          <cell r="G147">
            <v>-2551.36</v>
          </cell>
          <cell r="H147">
            <v>-1373.84</v>
          </cell>
        </row>
        <row r="148">
          <cell r="A148" t="str">
            <v>PRESTACAO DEVOLVIDA</v>
          </cell>
          <cell r="B148" t="str">
            <v>0048001267</v>
          </cell>
          <cell r="C148" t="str">
            <v>B</v>
          </cell>
          <cell r="D148" t="str">
            <v>3 Month and less SME Loans</v>
          </cell>
          <cell r="E148" t="str">
            <v>V</v>
          </cell>
          <cell r="F148" t="str">
            <v>Performing</v>
          </cell>
          <cell r="G148">
            <v>-15003.8</v>
          </cell>
          <cell r="H148">
            <v>-4606.95</v>
          </cell>
        </row>
        <row r="149">
          <cell r="A149" t="str">
            <v>PRESTACAO DEVOLVIDA</v>
          </cell>
          <cell r="B149" t="str">
            <v>0090000163</v>
          </cell>
          <cell r="C149" t="str">
            <v>B</v>
          </cell>
          <cell r="D149" t="str">
            <v>3 Month and less SME Loans</v>
          </cell>
          <cell r="E149" t="str">
            <v>V</v>
          </cell>
          <cell r="F149" t="str">
            <v>Performing</v>
          </cell>
          <cell r="G149">
            <v>-14492.65</v>
          </cell>
          <cell r="H149">
            <v>-2753.04</v>
          </cell>
        </row>
        <row r="150">
          <cell r="A150" t="str">
            <v>PRESTACAO DEVOLVIDA</v>
          </cell>
          <cell r="B150" t="str">
            <v>0090000172</v>
          </cell>
          <cell r="C150" t="str">
            <v>B</v>
          </cell>
          <cell r="D150" t="str">
            <v>3 Month and less SME Loans</v>
          </cell>
          <cell r="E150" t="str">
            <v>V</v>
          </cell>
          <cell r="F150" t="str">
            <v>Performing</v>
          </cell>
          <cell r="G150">
            <v>-776.88</v>
          </cell>
          <cell r="H150">
            <v>0</v>
          </cell>
        </row>
        <row r="151">
          <cell r="A151" t="str">
            <v>PRESTACAO DEVOLVIDA</v>
          </cell>
          <cell r="B151" t="str">
            <v>0202004757</v>
          </cell>
          <cell r="C151" t="str">
            <v>B</v>
          </cell>
          <cell r="D151" t="str">
            <v>3 Month and less SME Loans</v>
          </cell>
          <cell r="E151" t="str">
            <v>V</v>
          </cell>
          <cell r="F151" t="str">
            <v>Performing</v>
          </cell>
          <cell r="G151">
            <v>-3825.43</v>
          </cell>
          <cell r="H151">
            <v>-1457.89</v>
          </cell>
        </row>
        <row r="152">
          <cell r="A152" t="str">
            <v>PRESTACAO DEVOLVIDA</v>
          </cell>
          <cell r="B152" t="str">
            <v>0202005940</v>
          </cell>
          <cell r="C152" t="str">
            <v>B</v>
          </cell>
          <cell r="D152" t="str">
            <v>3 Month and less SME Loans</v>
          </cell>
          <cell r="E152" t="str">
            <v>V</v>
          </cell>
          <cell r="F152" t="str">
            <v>Performing</v>
          </cell>
          <cell r="G152">
            <v>-3905.56</v>
          </cell>
          <cell r="H152">
            <v>-1426.86</v>
          </cell>
        </row>
        <row r="153">
          <cell r="A153" t="str">
            <v>PRESTACAO DEVOLVIDA</v>
          </cell>
          <cell r="B153" t="str">
            <v>0203001832</v>
          </cell>
          <cell r="C153" t="str">
            <v>B</v>
          </cell>
          <cell r="D153" t="str">
            <v>3 Month and less SME Loans</v>
          </cell>
          <cell r="E153" t="str">
            <v>V</v>
          </cell>
          <cell r="F153" t="str">
            <v>Performing</v>
          </cell>
          <cell r="G153">
            <v>-1998.65</v>
          </cell>
          <cell r="H153">
            <v>0</v>
          </cell>
        </row>
        <row r="154">
          <cell r="A154" t="str">
            <v>PRESTACAO DEVOLVIDA</v>
          </cell>
          <cell r="B154" t="str">
            <v>0221001108</v>
          </cell>
          <cell r="C154" t="str">
            <v>B</v>
          </cell>
          <cell r="D154" t="str">
            <v>3 Month and less SME Loans</v>
          </cell>
          <cell r="E154" t="str">
            <v>V</v>
          </cell>
          <cell r="F154" t="str">
            <v>Performing</v>
          </cell>
          <cell r="G154">
            <v>-37823.19</v>
          </cell>
          <cell r="H154">
            <v>0</v>
          </cell>
        </row>
        <row r="155">
          <cell r="A155" t="str">
            <v>PRESTACAO DEVOLVIDA</v>
          </cell>
          <cell r="B155" t="str">
            <v>0221001109</v>
          </cell>
          <cell r="C155" t="str">
            <v>B</v>
          </cell>
          <cell r="D155" t="str">
            <v>3 Month and less SME Loans</v>
          </cell>
          <cell r="E155" t="str">
            <v>V</v>
          </cell>
          <cell r="F155" t="str">
            <v>Performing</v>
          </cell>
          <cell r="G155">
            <v>-6391.17</v>
          </cell>
          <cell r="H155">
            <v>-1203.57</v>
          </cell>
        </row>
        <row r="156">
          <cell r="A156" t="str">
            <v>PRESTACAO DEVOLVIDA</v>
          </cell>
          <cell r="B156" t="str">
            <v>0224003364</v>
          </cell>
          <cell r="C156" t="str">
            <v>B</v>
          </cell>
          <cell r="D156" t="str">
            <v>3 Month and less SME Loans</v>
          </cell>
          <cell r="E156" t="str">
            <v>V</v>
          </cell>
          <cell r="F156" t="str">
            <v>Performing</v>
          </cell>
          <cell r="G156">
            <v>-14192.86</v>
          </cell>
          <cell r="H156">
            <v>0</v>
          </cell>
        </row>
        <row r="157">
          <cell r="A157" t="str">
            <v>PRESTACAO DEVOLVIDA</v>
          </cell>
          <cell r="B157" t="str">
            <v>0237002763</v>
          </cell>
          <cell r="C157" t="str">
            <v>B</v>
          </cell>
          <cell r="D157" t="str">
            <v>3 Month and less SME Loans</v>
          </cell>
          <cell r="E157" t="str">
            <v>V</v>
          </cell>
          <cell r="F157" t="str">
            <v>Performing</v>
          </cell>
          <cell r="G157">
            <v>-535.34</v>
          </cell>
          <cell r="H157">
            <v>0</v>
          </cell>
        </row>
        <row r="158">
          <cell r="A158" t="str">
            <v>PRESTACAO DEVOLVIDA</v>
          </cell>
          <cell r="B158" t="str">
            <v>0243004658</v>
          </cell>
          <cell r="C158" t="str">
            <v>B</v>
          </cell>
          <cell r="D158" t="str">
            <v>3 Month and less SME Loans</v>
          </cell>
          <cell r="E158" t="str">
            <v>V</v>
          </cell>
          <cell r="F158" t="str">
            <v>Performing</v>
          </cell>
          <cell r="G158">
            <v>-2114.52</v>
          </cell>
          <cell r="H158">
            <v>0</v>
          </cell>
        </row>
        <row r="159">
          <cell r="A159" t="str">
            <v>PRESTACAO DEVOLVIDA</v>
          </cell>
          <cell r="B159" t="str">
            <v>0515000381</v>
          </cell>
          <cell r="C159" t="str">
            <v>B</v>
          </cell>
          <cell r="D159" t="str">
            <v>3 Month and less SME Loans</v>
          </cell>
          <cell r="E159" t="str">
            <v>V</v>
          </cell>
          <cell r="F159" t="str">
            <v>Performing</v>
          </cell>
          <cell r="G159">
            <v>-8986.7099999999991</v>
          </cell>
          <cell r="H159">
            <v>-303.26</v>
          </cell>
        </row>
        <row r="160">
          <cell r="A160" t="str">
            <v>PRESTACAO DEVOLVIDA</v>
          </cell>
          <cell r="B160" t="str">
            <v>0548000200</v>
          </cell>
          <cell r="C160" t="str">
            <v>B</v>
          </cell>
          <cell r="D160" t="str">
            <v>3 Month and less SME Loans</v>
          </cell>
          <cell r="E160" t="str">
            <v>V</v>
          </cell>
          <cell r="F160" t="str">
            <v>Performing</v>
          </cell>
          <cell r="G160">
            <v>-7206.37</v>
          </cell>
          <cell r="H160">
            <v>0</v>
          </cell>
        </row>
        <row r="161">
          <cell r="A161" t="str">
            <v>PRESTACAO DEVOLVIDA</v>
          </cell>
          <cell r="B161" t="str">
            <v>0638000432</v>
          </cell>
          <cell r="C161" t="str">
            <v>B</v>
          </cell>
          <cell r="D161" t="str">
            <v>3 Month and less SME Loans</v>
          </cell>
          <cell r="E161" t="str">
            <v>V</v>
          </cell>
          <cell r="F161" t="str">
            <v>Performing</v>
          </cell>
          <cell r="G161">
            <v>-3858</v>
          </cell>
          <cell r="H161">
            <v>-650.4</v>
          </cell>
        </row>
        <row r="162">
          <cell r="A162" t="str">
            <v>PRESTACAO DEVOLVIDA</v>
          </cell>
          <cell r="B162" t="str">
            <v>0770000023</v>
          </cell>
          <cell r="C162" t="str">
            <v>B</v>
          </cell>
          <cell r="D162" t="str">
            <v>3 Month and less SME Loans</v>
          </cell>
          <cell r="E162" t="str">
            <v>V</v>
          </cell>
          <cell r="F162" t="str">
            <v>Performing</v>
          </cell>
          <cell r="G162">
            <v>-276201.59999999998</v>
          </cell>
          <cell r="H162">
            <v>-13602.54</v>
          </cell>
        </row>
        <row r="163">
          <cell r="A163" t="str">
            <v>PRESTACAO DEVOLVIDA</v>
          </cell>
          <cell r="B163" t="str">
            <v>0770000306</v>
          </cell>
          <cell r="C163" t="str">
            <v>B</v>
          </cell>
          <cell r="D163" t="str">
            <v>3 Month and less SME Loans</v>
          </cell>
          <cell r="E163" t="str">
            <v>V</v>
          </cell>
          <cell r="F163" t="str">
            <v>Performing</v>
          </cell>
          <cell r="G163">
            <v>-5.82</v>
          </cell>
          <cell r="H163">
            <v>0</v>
          </cell>
        </row>
        <row r="164">
          <cell r="A164" t="str">
            <v>PRESTACAO DEVOLVIDA</v>
          </cell>
          <cell r="B164" t="str">
            <v>0770000808</v>
          </cell>
          <cell r="C164" t="str">
            <v>B</v>
          </cell>
          <cell r="D164" t="str">
            <v>3 Month and less SME Loans</v>
          </cell>
          <cell r="E164" t="str">
            <v>V</v>
          </cell>
          <cell r="F164" t="str">
            <v>Performing</v>
          </cell>
          <cell r="G164">
            <v>-1656.55</v>
          </cell>
          <cell r="H164">
            <v>-159.01</v>
          </cell>
        </row>
        <row r="165">
          <cell r="A165" t="str">
            <v>PRESTACAO DEVOLVIDA</v>
          </cell>
          <cell r="B165" t="str">
            <v>0770000832</v>
          </cell>
          <cell r="C165" t="str">
            <v>B</v>
          </cell>
          <cell r="D165" t="str">
            <v>3 Month and less SME Loans</v>
          </cell>
          <cell r="E165" t="str">
            <v>V</v>
          </cell>
          <cell r="F165" t="str">
            <v>Performing</v>
          </cell>
          <cell r="G165">
            <v>-18379.16</v>
          </cell>
          <cell r="H165">
            <v>0</v>
          </cell>
        </row>
        <row r="166">
          <cell r="A166" t="str">
            <v>PRESTACAO DEVOLVIDA</v>
          </cell>
          <cell r="B166" t="str">
            <v>0770000835</v>
          </cell>
          <cell r="C166" t="str">
            <v>B</v>
          </cell>
          <cell r="D166" t="str">
            <v>3 Month and less SME Loans</v>
          </cell>
          <cell r="E166" t="str">
            <v>V</v>
          </cell>
          <cell r="F166" t="str">
            <v>Performing</v>
          </cell>
          <cell r="G166">
            <v>-12500</v>
          </cell>
          <cell r="H166">
            <v>-552.48</v>
          </cell>
        </row>
        <row r="167">
          <cell r="A167" t="str">
            <v>PRESTACAO DEVOLVIDA</v>
          </cell>
          <cell r="B167" t="str">
            <v>0770000845</v>
          </cell>
          <cell r="C167" t="str">
            <v>B</v>
          </cell>
          <cell r="D167" t="str">
            <v>3 Month and less SME Loans</v>
          </cell>
          <cell r="E167" t="str">
            <v>V</v>
          </cell>
          <cell r="F167" t="str">
            <v>Performing</v>
          </cell>
          <cell r="G167">
            <v>-15969.25</v>
          </cell>
          <cell r="H167">
            <v>-2537.5300000000002</v>
          </cell>
        </row>
        <row r="168">
          <cell r="A168" t="str">
            <v>PRESTACAO DEVOLVIDA</v>
          </cell>
          <cell r="B168" t="str">
            <v>0770000987</v>
          </cell>
          <cell r="C168" t="str">
            <v>B</v>
          </cell>
          <cell r="D168" t="str">
            <v>3 Month and less SME Loans</v>
          </cell>
          <cell r="E168" t="str">
            <v>V</v>
          </cell>
          <cell r="F168" t="str">
            <v>Performing</v>
          </cell>
          <cell r="G168">
            <v>-245476.42</v>
          </cell>
          <cell r="H168">
            <v>-15057.36</v>
          </cell>
        </row>
        <row r="169">
          <cell r="A169" t="str">
            <v>PRESTACAO DEVOLVIDA</v>
          </cell>
          <cell r="B169" t="str">
            <v>0770001284</v>
          </cell>
          <cell r="C169" t="str">
            <v>B</v>
          </cell>
          <cell r="D169" t="str">
            <v>6 Month SME Loans</v>
          </cell>
          <cell r="E169" t="str">
            <v>V</v>
          </cell>
          <cell r="F169" t="str">
            <v>Performing</v>
          </cell>
          <cell r="G169">
            <v>-720711.03</v>
          </cell>
          <cell r="H169">
            <v>-4742.17</v>
          </cell>
        </row>
        <row r="170">
          <cell r="A170" t="str">
            <v>PRESTACAO DEVOLVIDA</v>
          </cell>
          <cell r="B170" t="str">
            <v>0770001324</v>
          </cell>
          <cell r="C170" t="str">
            <v>B</v>
          </cell>
          <cell r="D170" t="str">
            <v>3 Month and less SME Loans</v>
          </cell>
          <cell r="E170" t="str">
            <v>V</v>
          </cell>
          <cell r="F170" t="str">
            <v>Delinquent</v>
          </cell>
          <cell r="G170">
            <v>-2289</v>
          </cell>
          <cell r="H170">
            <v>-857.88</v>
          </cell>
        </row>
        <row r="171">
          <cell r="A171" t="str">
            <v>PRESTACAO DEVOLVIDA</v>
          </cell>
          <cell r="B171" t="str">
            <v>0770001340</v>
          </cell>
          <cell r="C171" t="str">
            <v>B</v>
          </cell>
          <cell r="D171" t="str">
            <v>3 Month and less SME Loans</v>
          </cell>
          <cell r="E171" t="str">
            <v>V</v>
          </cell>
          <cell r="F171" t="str">
            <v>Performing</v>
          </cell>
          <cell r="G171">
            <v>-35825.85</v>
          </cell>
          <cell r="H171">
            <v>0</v>
          </cell>
        </row>
        <row r="172">
          <cell r="A172" t="str">
            <v>PRESTACAO DEVOLVIDA</v>
          </cell>
          <cell r="B172" t="str">
            <v>0770001508</v>
          </cell>
          <cell r="C172" t="str">
            <v>B</v>
          </cell>
          <cell r="D172" t="str">
            <v>3 Month and less SME Loans</v>
          </cell>
          <cell r="E172" t="str">
            <v>V</v>
          </cell>
          <cell r="F172" t="str">
            <v>Performing</v>
          </cell>
          <cell r="G172">
            <v>-93770.4</v>
          </cell>
          <cell r="H172">
            <v>0</v>
          </cell>
        </row>
        <row r="173">
          <cell r="A173" t="str">
            <v>PRESTACAO DEVOLVIDA</v>
          </cell>
          <cell r="B173" t="str">
            <v>0770001636</v>
          </cell>
          <cell r="C173" t="str">
            <v>B</v>
          </cell>
          <cell r="D173" t="str">
            <v>6 Month SME Loans</v>
          </cell>
          <cell r="E173" t="str">
            <v>V</v>
          </cell>
          <cell r="F173" t="str">
            <v>Performing</v>
          </cell>
          <cell r="G173">
            <v>-29119.39</v>
          </cell>
          <cell r="H173">
            <v>0</v>
          </cell>
        </row>
        <row r="174">
          <cell r="A174" t="str">
            <v>PRESTACAO DEVOLVIDA</v>
          </cell>
          <cell r="B174" t="str">
            <v>0770001716</v>
          </cell>
          <cell r="C174" t="str">
            <v>B</v>
          </cell>
          <cell r="D174" t="str">
            <v>3 Month and less SME Loans</v>
          </cell>
          <cell r="E174" t="str">
            <v>V</v>
          </cell>
          <cell r="F174" t="str">
            <v>Performing</v>
          </cell>
          <cell r="G174">
            <v>-29475.21</v>
          </cell>
          <cell r="H174">
            <v>0</v>
          </cell>
        </row>
        <row r="175">
          <cell r="A175" t="str">
            <v>PRESTACAO DEVOLVIDA</v>
          </cell>
          <cell r="B175" t="str">
            <v>0770001764</v>
          </cell>
          <cell r="C175" t="str">
            <v>B</v>
          </cell>
          <cell r="D175" t="str">
            <v>3 Month and less SME Loans</v>
          </cell>
          <cell r="E175" t="str">
            <v>V</v>
          </cell>
          <cell r="F175" t="str">
            <v>Performing</v>
          </cell>
          <cell r="G175">
            <v>-2152.85</v>
          </cell>
          <cell r="H175">
            <v>-450.31</v>
          </cell>
        </row>
        <row r="176">
          <cell r="A176" t="str">
            <v>PRESTACAO DEVOLVIDA</v>
          </cell>
          <cell r="B176" t="str">
            <v>0770001825</v>
          </cell>
          <cell r="C176" t="str">
            <v>B</v>
          </cell>
          <cell r="D176" t="str">
            <v>3 Month and less SME Loans</v>
          </cell>
          <cell r="E176" t="str">
            <v>V</v>
          </cell>
          <cell r="F176" t="str">
            <v>Performing</v>
          </cell>
          <cell r="G176">
            <v>-15303.76</v>
          </cell>
          <cell r="H176">
            <v>0</v>
          </cell>
        </row>
        <row r="177">
          <cell r="A177" t="str">
            <v>PRESTACAO DEVOLVIDA</v>
          </cell>
          <cell r="B177" t="str">
            <v>0770001858</v>
          </cell>
          <cell r="C177" t="str">
            <v>B</v>
          </cell>
          <cell r="D177" t="str">
            <v>3 Month and less SME Loans</v>
          </cell>
          <cell r="E177" t="str">
            <v>V</v>
          </cell>
          <cell r="F177" t="str">
            <v>Delinquent</v>
          </cell>
          <cell r="G177">
            <v>-23123.65</v>
          </cell>
          <cell r="H177">
            <v>0</v>
          </cell>
        </row>
        <row r="178">
          <cell r="A178" t="str">
            <v>PRESTACAO DEVOLVIDA</v>
          </cell>
          <cell r="B178" t="str">
            <v>0770002017</v>
          </cell>
          <cell r="C178" t="str">
            <v>B</v>
          </cell>
          <cell r="D178" t="str">
            <v>3 Month and less SME Loans</v>
          </cell>
          <cell r="E178" t="str">
            <v>V</v>
          </cell>
          <cell r="F178" t="str">
            <v>Performing</v>
          </cell>
          <cell r="G178">
            <v>-13920.3</v>
          </cell>
          <cell r="H178">
            <v>-2011.32</v>
          </cell>
        </row>
        <row r="179">
          <cell r="A179" t="str">
            <v>PRESTACAO DEVOLVIDA</v>
          </cell>
          <cell r="B179" t="str">
            <v>0770002309</v>
          </cell>
          <cell r="C179" t="str">
            <v>B</v>
          </cell>
          <cell r="D179" t="str">
            <v>3 Month and less SME Loans</v>
          </cell>
          <cell r="E179" t="str">
            <v>V</v>
          </cell>
          <cell r="F179" t="str">
            <v>Performing</v>
          </cell>
          <cell r="G179">
            <v>-41.8</v>
          </cell>
          <cell r="H179">
            <v>0</v>
          </cell>
        </row>
        <row r="180">
          <cell r="A180" t="str">
            <v>PRESTACAO DEVOLVIDA</v>
          </cell>
          <cell r="B180" t="str">
            <v>0770002470</v>
          </cell>
          <cell r="C180" t="str">
            <v>B</v>
          </cell>
          <cell r="D180" t="str">
            <v>3 Month and less SME Loans</v>
          </cell>
          <cell r="E180" t="str">
            <v>V</v>
          </cell>
          <cell r="F180" t="str">
            <v>Performing</v>
          </cell>
          <cell r="G180">
            <v>-785.98</v>
          </cell>
          <cell r="H180">
            <v>-156.25</v>
          </cell>
        </row>
        <row r="181">
          <cell r="A181" t="str">
            <v>PRESTACAO DEVOLVIDA</v>
          </cell>
          <cell r="B181" t="str">
            <v>0770002471</v>
          </cell>
          <cell r="C181" t="str">
            <v>B</v>
          </cell>
          <cell r="D181" t="str">
            <v>3 Month and less SME Loans</v>
          </cell>
          <cell r="E181" t="str">
            <v>V</v>
          </cell>
          <cell r="F181" t="str">
            <v>Performing</v>
          </cell>
          <cell r="G181">
            <v>-785.98</v>
          </cell>
          <cell r="H181">
            <v>-156.25</v>
          </cell>
        </row>
        <row r="182">
          <cell r="A182" t="str">
            <v>PRESTACAO DEVOLVIDA</v>
          </cell>
          <cell r="B182" t="str">
            <v>0770002798</v>
          </cell>
          <cell r="C182" t="str">
            <v>B</v>
          </cell>
          <cell r="D182" t="str">
            <v>3 Month and less SME Loans</v>
          </cell>
          <cell r="E182" t="str">
            <v>V</v>
          </cell>
          <cell r="F182" t="str">
            <v>Cumulative WO</v>
          </cell>
          <cell r="G182">
            <v>-6015.3</v>
          </cell>
          <cell r="H182">
            <v>-845.8</v>
          </cell>
        </row>
        <row r="183">
          <cell r="A183" t="str">
            <v>PRESTACAO DEVOLVIDA</v>
          </cell>
          <cell r="B183" t="str">
            <v>0770002852</v>
          </cell>
          <cell r="C183" t="str">
            <v>B</v>
          </cell>
          <cell r="D183" t="str">
            <v>3 Month and less SME Loans</v>
          </cell>
          <cell r="E183" t="str">
            <v>V</v>
          </cell>
          <cell r="F183" t="str">
            <v>Performing</v>
          </cell>
          <cell r="G183">
            <v>-16528.95</v>
          </cell>
          <cell r="H183">
            <v>-3976.93</v>
          </cell>
        </row>
        <row r="184">
          <cell r="A184" t="str">
            <v>PRESTACAO DEVOLVIDA</v>
          </cell>
          <cell r="B184" t="str">
            <v>0770002886</v>
          </cell>
          <cell r="C184" t="str">
            <v>B</v>
          </cell>
          <cell r="D184" t="str">
            <v>3 Month and less SME Loans</v>
          </cell>
          <cell r="E184" t="str">
            <v>V</v>
          </cell>
          <cell r="F184" t="str">
            <v>Performing</v>
          </cell>
          <cell r="G184">
            <v>-11889.44</v>
          </cell>
          <cell r="H184">
            <v>-257</v>
          </cell>
        </row>
        <row r="185">
          <cell r="A185" t="str">
            <v>PRESTACAO DEVOLVIDA</v>
          </cell>
          <cell r="B185" t="str">
            <v>0770003264</v>
          </cell>
          <cell r="C185" t="str">
            <v>B</v>
          </cell>
          <cell r="D185" t="str">
            <v>3 Month and less SME Loans</v>
          </cell>
          <cell r="E185" t="str">
            <v>V</v>
          </cell>
          <cell r="F185" t="str">
            <v>Performing</v>
          </cell>
          <cell r="G185">
            <v>-8958.34</v>
          </cell>
          <cell r="H185">
            <v>-1112.1300000000001</v>
          </cell>
        </row>
        <row r="186">
          <cell r="A186" t="str">
            <v>PRESTACAO DEVOLVIDA</v>
          </cell>
          <cell r="B186" t="str">
            <v>0770003317</v>
          </cell>
          <cell r="C186" t="str">
            <v>B</v>
          </cell>
          <cell r="D186" t="str">
            <v>3 Month and less SME Loans</v>
          </cell>
          <cell r="E186" t="str">
            <v>V</v>
          </cell>
          <cell r="F186" t="str">
            <v>Performing</v>
          </cell>
          <cell r="G186">
            <v>-503.7</v>
          </cell>
          <cell r="H186">
            <v>-61.94</v>
          </cell>
        </row>
        <row r="187">
          <cell r="A187" t="str">
            <v>PRESTACAO DEVOLVIDA</v>
          </cell>
          <cell r="B187" t="str">
            <v>0770003620</v>
          </cell>
          <cell r="C187" t="str">
            <v>B</v>
          </cell>
          <cell r="D187" t="str">
            <v>3 Month and less SME Loans</v>
          </cell>
          <cell r="E187" t="str">
            <v>V</v>
          </cell>
          <cell r="F187" t="str">
            <v>Cumulative WO</v>
          </cell>
          <cell r="G187">
            <v>-53415.66</v>
          </cell>
          <cell r="H187">
            <v>-5827.97</v>
          </cell>
        </row>
        <row r="188">
          <cell r="A188" t="str">
            <v>PRESTACAO DEVOLVIDA</v>
          </cell>
          <cell r="B188" t="str">
            <v>0770003734</v>
          </cell>
          <cell r="C188" t="str">
            <v>B</v>
          </cell>
          <cell r="D188" t="str">
            <v>3 Month and less SME Loans</v>
          </cell>
          <cell r="E188" t="str">
            <v>V</v>
          </cell>
          <cell r="F188" t="str">
            <v>Performing</v>
          </cell>
          <cell r="G188">
            <v>-2708.13</v>
          </cell>
          <cell r="H188">
            <v>-840.58</v>
          </cell>
        </row>
        <row r="189">
          <cell r="A189" t="str">
            <v>PRESTACAO DEVOLVIDA</v>
          </cell>
          <cell r="B189" t="str">
            <v>0770003818</v>
          </cell>
          <cell r="C189" t="str">
            <v>B</v>
          </cell>
          <cell r="D189" t="str">
            <v>3 Month and less SME Loans</v>
          </cell>
          <cell r="E189" t="str">
            <v>V</v>
          </cell>
          <cell r="F189" t="str">
            <v>Performing</v>
          </cell>
          <cell r="G189">
            <v>-1461.39</v>
          </cell>
          <cell r="H189">
            <v>0</v>
          </cell>
        </row>
        <row r="190">
          <cell r="A190" t="str">
            <v>PRESTACAO DEVOLVIDA</v>
          </cell>
          <cell r="B190" t="str">
            <v>0770004190</v>
          </cell>
          <cell r="C190" t="str">
            <v>B</v>
          </cell>
          <cell r="D190" t="str">
            <v>3 Month and less SME Loans</v>
          </cell>
          <cell r="E190" t="str">
            <v>V</v>
          </cell>
          <cell r="F190" t="str">
            <v>Performing</v>
          </cell>
          <cell r="G190">
            <v>-265384.58</v>
          </cell>
          <cell r="H190">
            <v>-36090.68</v>
          </cell>
        </row>
        <row r="191">
          <cell r="A191" t="str">
            <v>PRESTACAO DEVOLVIDA</v>
          </cell>
          <cell r="B191" t="str">
            <v>0770004254</v>
          </cell>
          <cell r="C191" t="str">
            <v>B</v>
          </cell>
          <cell r="D191" t="str">
            <v>3 Month and less SME Loans</v>
          </cell>
          <cell r="E191" t="str">
            <v>V</v>
          </cell>
          <cell r="F191" t="str">
            <v>Performing</v>
          </cell>
          <cell r="G191">
            <v>-413.78</v>
          </cell>
          <cell r="H191">
            <v>0</v>
          </cell>
        </row>
        <row r="192">
          <cell r="A192" t="str">
            <v>PRESTACAO DEVOLVIDA</v>
          </cell>
          <cell r="B192" t="str">
            <v>0770004309</v>
          </cell>
          <cell r="C192" t="str">
            <v>B</v>
          </cell>
          <cell r="D192" t="str">
            <v>3 Month and less SME Loans</v>
          </cell>
          <cell r="E192" t="str">
            <v>V</v>
          </cell>
          <cell r="F192" t="str">
            <v>Performing</v>
          </cell>
          <cell r="G192">
            <v>-297.42</v>
          </cell>
          <cell r="H192">
            <v>0</v>
          </cell>
        </row>
        <row r="193">
          <cell r="A193" t="str">
            <v>PRESTACAO DEVOLVIDA</v>
          </cell>
          <cell r="B193" t="str">
            <v>0770004359</v>
          </cell>
          <cell r="C193" t="str">
            <v>B</v>
          </cell>
          <cell r="D193" t="str">
            <v>3 Month and less SME Loans</v>
          </cell>
          <cell r="E193" t="str">
            <v>V</v>
          </cell>
          <cell r="F193" t="str">
            <v>Performing</v>
          </cell>
          <cell r="G193">
            <v>-2696.88</v>
          </cell>
          <cell r="H193">
            <v>0</v>
          </cell>
        </row>
        <row r="194">
          <cell r="A194" t="str">
            <v>PRESTACAO DEVOLVIDA</v>
          </cell>
          <cell r="B194" t="str">
            <v>0770004385</v>
          </cell>
          <cell r="C194" t="str">
            <v>B</v>
          </cell>
          <cell r="D194" t="str">
            <v>3 Month and less SME Loans</v>
          </cell>
          <cell r="E194" t="str">
            <v>V</v>
          </cell>
          <cell r="F194" t="str">
            <v>Performing</v>
          </cell>
          <cell r="G194">
            <v>-5508.9</v>
          </cell>
          <cell r="H194">
            <v>-295.68</v>
          </cell>
        </row>
        <row r="195">
          <cell r="A195" t="str">
            <v>PRESTACAO DEVOLVIDA</v>
          </cell>
          <cell r="B195" t="str">
            <v>0770004387</v>
          </cell>
          <cell r="C195" t="str">
            <v>B</v>
          </cell>
          <cell r="D195" t="str">
            <v>3 Month and less SME Loans</v>
          </cell>
          <cell r="E195" t="str">
            <v>V</v>
          </cell>
          <cell r="F195" t="str">
            <v>Delinquent</v>
          </cell>
          <cell r="G195">
            <v>-3969</v>
          </cell>
          <cell r="H195">
            <v>-109.76</v>
          </cell>
        </row>
        <row r="196">
          <cell r="A196" t="str">
            <v>PRESTACAO DEVOLVIDA</v>
          </cell>
          <cell r="B196" t="str">
            <v>0770004505</v>
          </cell>
          <cell r="C196" t="str">
            <v>B</v>
          </cell>
          <cell r="D196" t="str">
            <v>3 Month and less SME Loans</v>
          </cell>
          <cell r="E196" t="str">
            <v>V</v>
          </cell>
          <cell r="F196" t="str">
            <v>Performing</v>
          </cell>
          <cell r="G196">
            <v>-1000</v>
          </cell>
          <cell r="H196">
            <v>-792.5</v>
          </cell>
        </row>
        <row r="197">
          <cell r="A197" t="str">
            <v>PRESTACAO DEVOLVIDA</v>
          </cell>
          <cell r="B197" t="str">
            <v>0770004560</v>
          </cell>
          <cell r="C197" t="str">
            <v>B</v>
          </cell>
          <cell r="D197" t="str">
            <v>3 Month and less SME Loans</v>
          </cell>
          <cell r="E197" t="str">
            <v>V</v>
          </cell>
          <cell r="F197" t="str">
            <v>Performing</v>
          </cell>
          <cell r="G197">
            <v>-16792.96</v>
          </cell>
          <cell r="H197">
            <v>0</v>
          </cell>
        </row>
        <row r="198">
          <cell r="A198" t="str">
            <v>PRESTACAO DEVOLVIDA</v>
          </cell>
          <cell r="B198" t="str">
            <v>0770004779</v>
          </cell>
          <cell r="C198" t="str">
            <v>B</v>
          </cell>
          <cell r="D198" t="str">
            <v>3 Month and less SME Loans</v>
          </cell>
          <cell r="E198" t="str">
            <v>V</v>
          </cell>
          <cell r="F198" t="str">
            <v>Performing</v>
          </cell>
          <cell r="G198">
            <v>-103.62</v>
          </cell>
          <cell r="H198">
            <v>0</v>
          </cell>
        </row>
        <row r="199">
          <cell r="A199" t="str">
            <v>PRESTACAO DEVOLVIDA</v>
          </cell>
          <cell r="B199" t="str">
            <v>0770004803</v>
          </cell>
          <cell r="C199" t="str">
            <v>B</v>
          </cell>
          <cell r="D199" t="str">
            <v>3 Month and less SME Loans</v>
          </cell>
          <cell r="E199" t="str">
            <v>V</v>
          </cell>
          <cell r="F199" t="str">
            <v>Performing</v>
          </cell>
          <cell r="G199">
            <v>-250701.88</v>
          </cell>
          <cell r="H199">
            <v>0</v>
          </cell>
        </row>
        <row r="200">
          <cell r="A200" t="str">
            <v>PRESTACAO DEVOLVIDA</v>
          </cell>
          <cell r="B200" t="str">
            <v>0770004857</v>
          </cell>
          <cell r="C200" t="str">
            <v>B</v>
          </cell>
          <cell r="D200" t="str">
            <v>3 Month and less SME Loans</v>
          </cell>
          <cell r="E200" t="str">
            <v>V</v>
          </cell>
          <cell r="F200" t="str">
            <v>Performing</v>
          </cell>
          <cell r="G200">
            <v>-201.24</v>
          </cell>
          <cell r="H200">
            <v>-58.14</v>
          </cell>
        </row>
        <row r="201">
          <cell r="A201" t="str">
            <v>PRESTACAO DEVOLVIDA</v>
          </cell>
          <cell r="B201" t="str">
            <v>0770004870</v>
          </cell>
          <cell r="C201" t="str">
            <v>B</v>
          </cell>
          <cell r="D201" t="str">
            <v>3 Month and less SME Loans</v>
          </cell>
          <cell r="E201" t="str">
            <v>V</v>
          </cell>
          <cell r="F201" t="str">
            <v>Performing</v>
          </cell>
          <cell r="G201">
            <v>-534.66</v>
          </cell>
          <cell r="H201">
            <v>-79.52</v>
          </cell>
        </row>
        <row r="202">
          <cell r="A202" t="str">
            <v>PRESTACAO DEVOLVIDA</v>
          </cell>
          <cell r="B202" t="str">
            <v>0770004876</v>
          </cell>
          <cell r="C202" t="str">
            <v>B</v>
          </cell>
          <cell r="D202" t="str">
            <v>3 Month and less SME Loans</v>
          </cell>
          <cell r="E202" t="str">
            <v>V</v>
          </cell>
          <cell r="F202" t="str">
            <v>Performing</v>
          </cell>
          <cell r="G202">
            <v>-3383.7</v>
          </cell>
          <cell r="H202">
            <v>0</v>
          </cell>
        </row>
        <row r="203">
          <cell r="A203" t="str">
            <v>PRESTACAO DEVOLVIDA</v>
          </cell>
          <cell r="B203" t="str">
            <v>0770004896</v>
          </cell>
          <cell r="C203" t="str">
            <v>B</v>
          </cell>
          <cell r="D203" t="str">
            <v>3 Month and less SME Loans</v>
          </cell>
          <cell r="E203" t="str">
            <v>V</v>
          </cell>
          <cell r="F203" t="str">
            <v>Performing</v>
          </cell>
          <cell r="G203">
            <v>-95450</v>
          </cell>
          <cell r="H203">
            <v>-3357.77</v>
          </cell>
        </row>
        <row r="204">
          <cell r="A204" t="str">
            <v>PRESTACAO DEVOLVIDA</v>
          </cell>
          <cell r="B204" t="str">
            <v>0770004982</v>
          </cell>
          <cell r="C204" t="str">
            <v>B</v>
          </cell>
          <cell r="D204" t="str">
            <v>3 Month and less SME Loans</v>
          </cell>
          <cell r="E204" t="str">
            <v>V</v>
          </cell>
          <cell r="F204" t="str">
            <v>Performing</v>
          </cell>
          <cell r="G204">
            <v>0</v>
          </cell>
          <cell r="H204">
            <v>-32.99</v>
          </cell>
        </row>
        <row r="205">
          <cell r="A205" t="str">
            <v>PRESTACAO DEVOLVIDA</v>
          </cell>
          <cell r="B205" t="str">
            <v>0770005069</v>
          </cell>
          <cell r="C205" t="str">
            <v>B</v>
          </cell>
          <cell r="D205" t="str">
            <v>3 Month and less SME Loans</v>
          </cell>
          <cell r="E205" t="str">
            <v>V</v>
          </cell>
          <cell r="F205" t="str">
            <v>Delinquent</v>
          </cell>
          <cell r="G205">
            <v>-549794.16</v>
          </cell>
          <cell r="H205">
            <v>0</v>
          </cell>
        </row>
        <row r="206">
          <cell r="A206" t="str">
            <v>PRESTACAO DEVOLVIDA</v>
          </cell>
          <cell r="B206" t="str">
            <v>0770005169</v>
          </cell>
          <cell r="C206" t="str">
            <v>B</v>
          </cell>
          <cell r="D206" t="str">
            <v>3 Month and less SME Loans</v>
          </cell>
          <cell r="E206" t="str">
            <v>V</v>
          </cell>
          <cell r="F206" t="str">
            <v>Performing</v>
          </cell>
          <cell r="G206">
            <v>-165124.67000000001</v>
          </cell>
          <cell r="H206">
            <v>-9450.2800000000007</v>
          </cell>
        </row>
        <row r="207">
          <cell r="A207" t="str">
            <v>PRESTACAO DEVOLVIDA</v>
          </cell>
          <cell r="B207" t="str">
            <v>0770005180</v>
          </cell>
          <cell r="C207" t="str">
            <v>B</v>
          </cell>
          <cell r="D207" t="str">
            <v>3 Month and less SME Loans</v>
          </cell>
          <cell r="E207" t="str">
            <v>V</v>
          </cell>
          <cell r="F207" t="str">
            <v>Performing</v>
          </cell>
          <cell r="G207">
            <v>0</v>
          </cell>
          <cell r="H207">
            <v>-59424.42</v>
          </cell>
        </row>
        <row r="208">
          <cell r="A208" t="str">
            <v>PRESTACAO DEVOLVIDA</v>
          </cell>
          <cell r="B208" t="str">
            <v>0770005218</v>
          </cell>
          <cell r="C208" t="str">
            <v>B</v>
          </cell>
          <cell r="D208" t="str">
            <v>3 Month and less SME Loans</v>
          </cell>
          <cell r="E208" t="str">
            <v>V</v>
          </cell>
          <cell r="F208" t="str">
            <v>Performing</v>
          </cell>
          <cell r="G208">
            <v>-779731.2</v>
          </cell>
          <cell r="H208">
            <v>0</v>
          </cell>
        </row>
        <row r="209">
          <cell r="A209" t="str">
            <v>PRESTACAO DEVOLVIDA</v>
          </cell>
          <cell r="B209" t="str">
            <v>0770005232</v>
          </cell>
          <cell r="C209" t="str">
            <v>B</v>
          </cell>
          <cell r="D209" t="str">
            <v>3 Month and less SME Loans</v>
          </cell>
          <cell r="E209" t="str">
            <v>V</v>
          </cell>
          <cell r="F209" t="str">
            <v>Performing</v>
          </cell>
          <cell r="G209">
            <v>0</v>
          </cell>
          <cell r="H209">
            <v>-37526.199999999997</v>
          </cell>
        </row>
        <row r="210">
          <cell r="A210" t="str">
            <v>PRESTACAO DEVOLVIDA</v>
          </cell>
          <cell r="B210" t="str">
            <v>0770005238</v>
          </cell>
          <cell r="C210" t="str">
            <v>B</v>
          </cell>
          <cell r="D210" t="str">
            <v>3 Month and less SME Loans</v>
          </cell>
          <cell r="E210" t="str">
            <v>V</v>
          </cell>
          <cell r="F210" t="str">
            <v>Performing</v>
          </cell>
          <cell r="G210">
            <v>-2617.0700000000002</v>
          </cell>
          <cell r="H210">
            <v>0</v>
          </cell>
        </row>
        <row r="211">
          <cell r="A211" t="str">
            <v>PRESTACAO DEVOLVIDA</v>
          </cell>
          <cell r="B211" t="str">
            <v>0770005245</v>
          </cell>
          <cell r="C211" t="str">
            <v>B</v>
          </cell>
          <cell r="D211" t="str">
            <v>3 Month and less SME Loans</v>
          </cell>
          <cell r="E211" t="str">
            <v>V</v>
          </cell>
          <cell r="F211" t="str">
            <v>Performing</v>
          </cell>
          <cell r="G211">
            <v>-14256.83</v>
          </cell>
          <cell r="H211">
            <v>0</v>
          </cell>
        </row>
        <row r="212">
          <cell r="A212" t="str">
            <v>PRESTACAO DEVOLVIDA</v>
          </cell>
          <cell r="B212" t="str">
            <v>0770005285</v>
          </cell>
          <cell r="C212" t="str">
            <v>B</v>
          </cell>
          <cell r="D212" t="str">
            <v>3 Month and less SME Loans</v>
          </cell>
          <cell r="E212" t="str">
            <v>V</v>
          </cell>
          <cell r="F212" t="str">
            <v>Performing</v>
          </cell>
          <cell r="G212">
            <v>-5717.48</v>
          </cell>
          <cell r="H212">
            <v>0</v>
          </cell>
        </row>
        <row r="213">
          <cell r="A213" t="str">
            <v>PRESTACAO DEVOLVIDA</v>
          </cell>
          <cell r="B213" t="str">
            <v>0770005293</v>
          </cell>
          <cell r="C213" t="str">
            <v>B</v>
          </cell>
          <cell r="D213" t="str">
            <v>3 Month and less SME Loans</v>
          </cell>
          <cell r="E213" t="str">
            <v>V</v>
          </cell>
          <cell r="F213" t="str">
            <v>Performing</v>
          </cell>
          <cell r="G213">
            <v>-10090</v>
          </cell>
          <cell r="H213">
            <v>-1401.65</v>
          </cell>
        </row>
        <row r="214">
          <cell r="A214" t="str">
            <v>PRESTACAO DEVOLVIDA</v>
          </cell>
          <cell r="B214" t="str">
            <v>0770005329</v>
          </cell>
          <cell r="C214" t="str">
            <v>B</v>
          </cell>
          <cell r="D214" t="str">
            <v>3 Month and less SME Loans</v>
          </cell>
          <cell r="E214" t="str">
            <v>V</v>
          </cell>
          <cell r="F214" t="str">
            <v>Performing</v>
          </cell>
          <cell r="G214">
            <v>-5833.42</v>
          </cell>
          <cell r="H214">
            <v>-12.92</v>
          </cell>
        </row>
        <row r="215">
          <cell r="A215" t="str">
            <v>PRESTACAO DEVOLVIDA</v>
          </cell>
          <cell r="B215" t="str">
            <v>0770005349</v>
          </cell>
          <cell r="C215" t="str">
            <v>B</v>
          </cell>
          <cell r="D215" t="str">
            <v>3 Month and less SME Loans</v>
          </cell>
          <cell r="E215" t="str">
            <v>V</v>
          </cell>
          <cell r="F215" t="str">
            <v>Performing</v>
          </cell>
          <cell r="G215">
            <v>-6991.15</v>
          </cell>
          <cell r="H215">
            <v>0</v>
          </cell>
        </row>
        <row r="216">
          <cell r="A216" t="str">
            <v>PRESTACAO DEVOLVIDA</v>
          </cell>
          <cell r="B216" t="str">
            <v>0770005428</v>
          </cell>
          <cell r="C216" t="str">
            <v>B</v>
          </cell>
          <cell r="D216" t="str">
            <v>6 Month SME Loans</v>
          </cell>
          <cell r="E216" t="str">
            <v>V</v>
          </cell>
          <cell r="F216" t="str">
            <v>Performing</v>
          </cell>
          <cell r="G216">
            <v>-3523.74</v>
          </cell>
          <cell r="H216">
            <v>0</v>
          </cell>
        </row>
        <row r="217">
          <cell r="A217" t="str">
            <v>PRESTACAO DEVOLVIDA</v>
          </cell>
          <cell r="B217" t="str">
            <v>0770005443</v>
          </cell>
          <cell r="C217" t="str">
            <v>B</v>
          </cell>
          <cell r="D217" t="str">
            <v>3 Month and less SME Loans</v>
          </cell>
          <cell r="E217" t="str">
            <v>V</v>
          </cell>
          <cell r="F217" t="str">
            <v>Delinquent</v>
          </cell>
          <cell r="G217">
            <v>-6900000</v>
          </cell>
          <cell r="H217">
            <v>-1458219.55</v>
          </cell>
        </row>
        <row r="218">
          <cell r="A218" t="str">
            <v>PRESTACAO DEVOLVIDA</v>
          </cell>
          <cell r="B218" t="str">
            <v>0770005478</v>
          </cell>
          <cell r="C218" t="str">
            <v>B</v>
          </cell>
          <cell r="D218" t="str">
            <v>3 Month and less SME Loans</v>
          </cell>
          <cell r="E218" t="str">
            <v>V</v>
          </cell>
          <cell r="F218" t="str">
            <v>Delinquent</v>
          </cell>
          <cell r="G218">
            <v>-30869.31</v>
          </cell>
          <cell r="H218">
            <v>-1392.81</v>
          </cell>
        </row>
        <row r="219">
          <cell r="A219" t="str">
            <v>PRESTACAO DEVOLVIDA</v>
          </cell>
          <cell r="B219" t="str">
            <v>0770005480</v>
          </cell>
          <cell r="C219" t="str">
            <v>B</v>
          </cell>
          <cell r="D219" t="str">
            <v>3 Month and less SME Loans</v>
          </cell>
          <cell r="E219" t="str">
            <v>V</v>
          </cell>
          <cell r="F219" t="str">
            <v>Performing</v>
          </cell>
          <cell r="G219">
            <v>-685.18</v>
          </cell>
          <cell r="H219">
            <v>0</v>
          </cell>
        </row>
        <row r="220">
          <cell r="A220" t="str">
            <v>PRESTACAO DEVOLVIDA</v>
          </cell>
          <cell r="B220" t="str">
            <v>0770005565</v>
          </cell>
          <cell r="C220" t="str">
            <v>B</v>
          </cell>
          <cell r="D220" t="str">
            <v>3 Month and less SME Loans</v>
          </cell>
          <cell r="E220" t="str">
            <v>V</v>
          </cell>
          <cell r="F220" t="str">
            <v>Performing</v>
          </cell>
          <cell r="G220">
            <v>-42800.2</v>
          </cell>
          <cell r="H220">
            <v>-406.06</v>
          </cell>
        </row>
        <row r="221">
          <cell r="A221" t="str">
            <v>PRESTACAO DEVOLVIDA</v>
          </cell>
          <cell r="B221" t="str">
            <v>0770005576</v>
          </cell>
          <cell r="C221" t="str">
            <v>B</v>
          </cell>
          <cell r="D221" t="str">
            <v>3 Month and less SME Loans</v>
          </cell>
          <cell r="E221" t="str">
            <v>V</v>
          </cell>
          <cell r="F221" t="str">
            <v>Performing</v>
          </cell>
          <cell r="G221">
            <v>-5234.6099999999997</v>
          </cell>
          <cell r="H221">
            <v>-78.55</v>
          </cell>
        </row>
        <row r="222">
          <cell r="A222" t="str">
            <v>PRESTACAO DEVOLVIDA</v>
          </cell>
          <cell r="B222" t="str">
            <v>0770005730</v>
          </cell>
          <cell r="C222" t="str">
            <v>B</v>
          </cell>
          <cell r="D222" t="str">
            <v>3 Month and less SME Loans</v>
          </cell>
          <cell r="E222" t="str">
            <v>V</v>
          </cell>
          <cell r="F222" t="str">
            <v>Performing</v>
          </cell>
          <cell r="G222">
            <v>-19999.98</v>
          </cell>
          <cell r="H222">
            <v>-1951.26</v>
          </cell>
        </row>
        <row r="223">
          <cell r="A223" t="str">
            <v>PRESTACAO DEVOLVIDA</v>
          </cell>
          <cell r="B223" t="str">
            <v>0770005765</v>
          </cell>
          <cell r="C223" t="str">
            <v>B</v>
          </cell>
          <cell r="D223" t="str">
            <v>3 Month and less SME Loans</v>
          </cell>
          <cell r="E223" t="str">
            <v>V</v>
          </cell>
          <cell r="F223" t="str">
            <v>Performing</v>
          </cell>
          <cell r="G223">
            <v>-8300</v>
          </cell>
          <cell r="H223">
            <v>-56.32</v>
          </cell>
        </row>
        <row r="224">
          <cell r="A224" t="str">
            <v>PRESTACAO DEVOLVIDA</v>
          </cell>
          <cell r="B224" t="str">
            <v>0770005817</v>
          </cell>
          <cell r="C224" t="str">
            <v>B</v>
          </cell>
          <cell r="D224" t="str">
            <v>3 Month and less SME Loans</v>
          </cell>
          <cell r="E224" t="str">
            <v>V</v>
          </cell>
          <cell r="F224" t="str">
            <v>Performing</v>
          </cell>
          <cell r="G224">
            <v>-56250</v>
          </cell>
          <cell r="H224">
            <v>-8210.24</v>
          </cell>
        </row>
        <row r="225">
          <cell r="A225" t="str">
            <v>PRESTACAO DEVOLVIDA</v>
          </cell>
          <cell r="B225" t="str">
            <v>0770005826</v>
          </cell>
          <cell r="C225" t="str">
            <v>B</v>
          </cell>
          <cell r="D225" t="str">
            <v>3 Month and less SME Loans</v>
          </cell>
          <cell r="E225" t="str">
            <v>V</v>
          </cell>
          <cell r="F225" t="str">
            <v>Performing</v>
          </cell>
          <cell r="G225">
            <v>-3090.12</v>
          </cell>
          <cell r="H225">
            <v>0</v>
          </cell>
        </row>
        <row r="226">
          <cell r="A226" t="str">
            <v>PRESTACAO DEVOLVIDA</v>
          </cell>
          <cell r="B226" t="str">
            <v>0770005827</v>
          </cell>
          <cell r="C226" t="str">
            <v>B</v>
          </cell>
          <cell r="D226" t="str">
            <v>3 Month and less SME Loans</v>
          </cell>
          <cell r="E226" t="str">
            <v>V</v>
          </cell>
          <cell r="F226" t="str">
            <v>Performing</v>
          </cell>
          <cell r="G226">
            <v>-12460</v>
          </cell>
          <cell r="H226">
            <v>-22.36</v>
          </cell>
        </row>
        <row r="227">
          <cell r="A227" t="str">
            <v>PRESTACAO DEVOLVIDA</v>
          </cell>
          <cell r="B227" t="str">
            <v>0770005828</v>
          </cell>
          <cell r="C227" t="str">
            <v>B</v>
          </cell>
          <cell r="D227" t="str">
            <v>3 Month and less SME Loans</v>
          </cell>
          <cell r="E227" t="str">
            <v>V</v>
          </cell>
          <cell r="F227" t="str">
            <v>Performing</v>
          </cell>
          <cell r="G227">
            <v>-12460</v>
          </cell>
          <cell r="H227">
            <v>-933.72</v>
          </cell>
        </row>
        <row r="228">
          <cell r="A228" t="str">
            <v>PRESTACAO DEVOLVIDA</v>
          </cell>
          <cell r="B228" t="str">
            <v>0770005829</v>
          </cell>
          <cell r="C228" t="str">
            <v>B</v>
          </cell>
          <cell r="D228" t="str">
            <v>3 Month and less SME Loans</v>
          </cell>
          <cell r="E228" t="str">
            <v>V</v>
          </cell>
          <cell r="F228" t="str">
            <v>Performing</v>
          </cell>
          <cell r="G228">
            <v>-6230</v>
          </cell>
          <cell r="H228">
            <v>-288.98</v>
          </cell>
        </row>
        <row r="229">
          <cell r="A229" t="str">
            <v>PRESTACAO DEVOLVIDA</v>
          </cell>
          <cell r="B229" t="str">
            <v>0770005875</v>
          </cell>
          <cell r="C229" t="str">
            <v>B</v>
          </cell>
          <cell r="D229" t="str">
            <v>3 Month and less SME Loans</v>
          </cell>
          <cell r="E229" t="str">
            <v>V</v>
          </cell>
          <cell r="F229" t="str">
            <v>Performing</v>
          </cell>
          <cell r="G229">
            <v>-25425</v>
          </cell>
          <cell r="H229">
            <v>-780.39</v>
          </cell>
        </row>
        <row r="230">
          <cell r="A230" t="str">
            <v>PRESTACAO DEVOLVIDA</v>
          </cell>
          <cell r="B230" t="str">
            <v>0770005876</v>
          </cell>
          <cell r="C230" t="str">
            <v>B</v>
          </cell>
          <cell r="D230" t="str">
            <v>3 Month and less SME Loans</v>
          </cell>
          <cell r="E230" t="str">
            <v>V</v>
          </cell>
          <cell r="F230" t="str">
            <v>Performing</v>
          </cell>
          <cell r="G230">
            <v>-25425</v>
          </cell>
          <cell r="H230">
            <v>-780.39</v>
          </cell>
        </row>
        <row r="231">
          <cell r="A231" t="str">
            <v>PRESTACAO DEVOLVIDA</v>
          </cell>
          <cell r="B231" t="str">
            <v>0770005921</v>
          </cell>
          <cell r="C231" t="str">
            <v>B</v>
          </cell>
          <cell r="D231" t="str">
            <v>3 Month and less SME Loans</v>
          </cell>
          <cell r="E231" t="str">
            <v>V</v>
          </cell>
          <cell r="F231" t="str">
            <v>Performing</v>
          </cell>
          <cell r="G231">
            <v>-1680</v>
          </cell>
          <cell r="H231">
            <v>-87.08</v>
          </cell>
        </row>
        <row r="232">
          <cell r="A232" t="str">
            <v>PRESTACAO DEVOLVIDA</v>
          </cell>
          <cell r="B232" t="str">
            <v>0770005931</v>
          </cell>
          <cell r="C232" t="str">
            <v>B</v>
          </cell>
          <cell r="D232" t="str">
            <v>3 Month and less SME Loans</v>
          </cell>
          <cell r="E232" t="str">
            <v>V</v>
          </cell>
          <cell r="F232" t="str">
            <v>Delinquent</v>
          </cell>
          <cell r="G232">
            <v>-129191.8</v>
          </cell>
          <cell r="H232">
            <v>0</v>
          </cell>
        </row>
        <row r="233">
          <cell r="A233" t="str">
            <v>PRESTACAO DEVOLVIDA</v>
          </cell>
          <cell r="B233" t="str">
            <v>0770005938</v>
          </cell>
          <cell r="C233" t="str">
            <v>B</v>
          </cell>
          <cell r="D233" t="str">
            <v>3 Month and less SME Loans</v>
          </cell>
          <cell r="E233" t="str">
            <v>V</v>
          </cell>
          <cell r="F233" t="str">
            <v>Performing</v>
          </cell>
          <cell r="G233">
            <v>-13500</v>
          </cell>
          <cell r="H233">
            <v>-792.39</v>
          </cell>
        </row>
        <row r="234">
          <cell r="A234" t="str">
            <v>PRESTACAO DEVOLVIDA</v>
          </cell>
          <cell r="B234" t="str">
            <v>0770005942</v>
          </cell>
          <cell r="C234" t="str">
            <v>B</v>
          </cell>
          <cell r="D234" t="str">
            <v>3 Month and less SME Loans</v>
          </cell>
          <cell r="E234" t="str">
            <v>V</v>
          </cell>
          <cell r="F234" t="str">
            <v>Performing</v>
          </cell>
          <cell r="G234">
            <v>-35151.53</v>
          </cell>
          <cell r="H234">
            <v>0</v>
          </cell>
        </row>
        <row r="235">
          <cell r="A235" t="str">
            <v>PRESTACAO DEVOLVIDA</v>
          </cell>
          <cell r="B235" t="str">
            <v>0770005951</v>
          </cell>
          <cell r="C235" t="str">
            <v>B</v>
          </cell>
          <cell r="D235" t="str">
            <v>3 Month and less SME Loans</v>
          </cell>
          <cell r="E235" t="str">
            <v>V</v>
          </cell>
          <cell r="F235" t="str">
            <v>Performing</v>
          </cell>
          <cell r="G235">
            <v>-13168</v>
          </cell>
          <cell r="H235">
            <v>-539.48</v>
          </cell>
        </row>
        <row r="236">
          <cell r="A236" t="str">
            <v>PRESTACAO DEVOLVIDA</v>
          </cell>
          <cell r="B236" t="str">
            <v>0770005952</v>
          </cell>
          <cell r="C236" t="str">
            <v>B</v>
          </cell>
          <cell r="D236" t="str">
            <v>3 Month and less SME Loans</v>
          </cell>
          <cell r="E236" t="str">
            <v>V</v>
          </cell>
          <cell r="F236" t="str">
            <v>Performing</v>
          </cell>
          <cell r="G236">
            <v>-19178.43</v>
          </cell>
          <cell r="H236">
            <v>0</v>
          </cell>
        </row>
        <row r="237">
          <cell r="A237" t="str">
            <v>PRESTACAO DEVOLVIDA</v>
          </cell>
          <cell r="B237" t="str">
            <v>0770005958</v>
          </cell>
          <cell r="C237" t="str">
            <v>B</v>
          </cell>
          <cell r="D237" t="str">
            <v>3 Month and less SME Loans</v>
          </cell>
          <cell r="E237" t="str">
            <v>V</v>
          </cell>
          <cell r="F237" t="str">
            <v>Performing</v>
          </cell>
          <cell r="G237">
            <v>-13970.02</v>
          </cell>
          <cell r="H237">
            <v>0</v>
          </cell>
        </row>
        <row r="238">
          <cell r="A238" t="str">
            <v>PRESTACAO DEVOLVIDA</v>
          </cell>
          <cell r="B238" t="str">
            <v>0770006042</v>
          </cell>
          <cell r="C238" t="str">
            <v>B</v>
          </cell>
          <cell r="D238" t="str">
            <v>3 Month and less SME Loans</v>
          </cell>
          <cell r="E238" t="str">
            <v>V</v>
          </cell>
          <cell r="F238" t="str">
            <v>Performing</v>
          </cell>
          <cell r="G238">
            <v>-231228.81</v>
          </cell>
          <cell r="H238">
            <v>0</v>
          </cell>
        </row>
        <row r="239">
          <cell r="A239" t="str">
            <v>PRESTACAO DEVOLVIDA</v>
          </cell>
          <cell r="B239" t="str">
            <v>0770006043</v>
          </cell>
          <cell r="C239" t="str">
            <v>B</v>
          </cell>
          <cell r="D239" t="str">
            <v>3 Month and less SME Loans</v>
          </cell>
          <cell r="E239" t="str">
            <v>V</v>
          </cell>
          <cell r="F239" t="str">
            <v>Delinquent</v>
          </cell>
          <cell r="G239">
            <v>-48432.47</v>
          </cell>
          <cell r="H239">
            <v>-4634.3</v>
          </cell>
        </row>
        <row r="240">
          <cell r="A240" t="str">
            <v>PRESTACAO DEVOLVIDA</v>
          </cell>
          <cell r="B240" t="str">
            <v>0770006073</v>
          </cell>
          <cell r="C240" t="str">
            <v>B</v>
          </cell>
          <cell r="D240" t="str">
            <v>3 Month and less SME Loans</v>
          </cell>
          <cell r="E240" t="str">
            <v>V</v>
          </cell>
          <cell r="F240" t="str">
            <v>Performing</v>
          </cell>
          <cell r="G240">
            <v>-8238.7999999999993</v>
          </cell>
          <cell r="H240">
            <v>0</v>
          </cell>
        </row>
        <row r="241">
          <cell r="A241" t="str">
            <v>PRESTACAO DEVOLVIDA</v>
          </cell>
          <cell r="B241" t="str">
            <v>0770006078</v>
          </cell>
          <cell r="C241" t="str">
            <v>B</v>
          </cell>
          <cell r="D241" t="str">
            <v>3 Month and less SME Loans</v>
          </cell>
          <cell r="E241" t="str">
            <v>V</v>
          </cell>
          <cell r="F241" t="str">
            <v>Performing</v>
          </cell>
          <cell r="G241">
            <v>0</v>
          </cell>
          <cell r="H241">
            <v>-351.8</v>
          </cell>
        </row>
        <row r="242">
          <cell r="A242" t="str">
            <v>PRESTACAO DEVOLVIDA</v>
          </cell>
          <cell r="B242" t="str">
            <v>0770006099</v>
          </cell>
          <cell r="C242" t="str">
            <v>B</v>
          </cell>
          <cell r="D242" t="str">
            <v>3 Month and less SME Loans</v>
          </cell>
          <cell r="E242" t="str">
            <v>V</v>
          </cell>
          <cell r="F242" t="str">
            <v>Performing</v>
          </cell>
          <cell r="G242">
            <v>-1876.82</v>
          </cell>
          <cell r="H242">
            <v>0</v>
          </cell>
        </row>
        <row r="243">
          <cell r="A243" t="str">
            <v>PRESTACAO DEVOLVIDA</v>
          </cell>
          <cell r="B243" t="str">
            <v>0770006115</v>
          </cell>
          <cell r="C243" t="str">
            <v>B</v>
          </cell>
          <cell r="D243" t="str">
            <v>3 Month and less SME Loans</v>
          </cell>
          <cell r="E243" t="str">
            <v>V</v>
          </cell>
          <cell r="F243" t="str">
            <v>Performing</v>
          </cell>
          <cell r="G243">
            <v>-20405.099999999999</v>
          </cell>
          <cell r="H243">
            <v>0</v>
          </cell>
        </row>
        <row r="244">
          <cell r="A244" t="str">
            <v>PRESTACAO DEVOLVIDA</v>
          </cell>
          <cell r="B244" t="str">
            <v>0770006302</v>
          </cell>
          <cell r="C244" t="str">
            <v>B</v>
          </cell>
          <cell r="D244" t="str">
            <v>3 Month and less SME Loans</v>
          </cell>
          <cell r="E244" t="str">
            <v>V</v>
          </cell>
          <cell r="F244" t="str">
            <v>Performing</v>
          </cell>
          <cell r="G244">
            <v>-89132.78</v>
          </cell>
          <cell r="H244">
            <v>-15038.32</v>
          </cell>
        </row>
        <row r="245">
          <cell r="A245" t="str">
            <v>PRESTACAO DEVOLVIDA</v>
          </cell>
          <cell r="B245" t="str">
            <v>0770006303</v>
          </cell>
          <cell r="C245" t="str">
            <v>B</v>
          </cell>
          <cell r="D245" t="str">
            <v>3 Month and less SME Loans</v>
          </cell>
          <cell r="E245" t="str">
            <v>V</v>
          </cell>
          <cell r="F245" t="str">
            <v>Performing</v>
          </cell>
          <cell r="G245">
            <v>-87891.32</v>
          </cell>
          <cell r="H245">
            <v>-14828.88</v>
          </cell>
        </row>
        <row r="246">
          <cell r="A246" t="str">
            <v>PRESTACAO DEVOLVIDA</v>
          </cell>
          <cell r="B246" t="str">
            <v>0770006312</v>
          </cell>
          <cell r="C246" t="str">
            <v>B</v>
          </cell>
          <cell r="D246" t="str">
            <v>3 Month and less SME Loans</v>
          </cell>
          <cell r="E246" t="str">
            <v>V</v>
          </cell>
          <cell r="F246" t="str">
            <v>Delinquent</v>
          </cell>
          <cell r="G246">
            <v>-852058</v>
          </cell>
          <cell r="H246">
            <v>-65927.429999999993</v>
          </cell>
        </row>
        <row r="247">
          <cell r="A247" t="str">
            <v>PRESTACAO DEVOLVIDA</v>
          </cell>
          <cell r="B247" t="str">
            <v>0770006332</v>
          </cell>
          <cell r="C247" t="str">
            <v>B</v>
          </cell>
          <cell r="D247" t="str">
            <v>3 Month and less SME Loans</v>
          </cell>
          <cell r="E247" t="str">
            <v>V</v>
          </cell>
          <cell r="F247" t="str">
            <v>Performing</v>
          </cell>
          <cell r="G247">
            <v>-159629.38</v>
          </cell>
          <cell r="H247">
            <v>-27206.3</v>
          </cell>
        </row>
        <row r="248">
          <cell r="A248" t="str">
            <v>PRESTACAO DEVOLVIDA</v>
          </cell>
          <cell r="B248" t="str">
            <v>0770006367</v>
          </cell>
          <cell r="C248" t="str">
            <v>B</v>
          </cell>
          <cell r="D248" t="str">
            <v>3 Month and less SME Loans</v>
          </cell>
          <cell r="E248" t="str">
            <v>V</v>
          </cell>
          <cell r="F248" t="str">
            <v>Cumulative WO</v>
          </cell>
          <cell r="G248">
            <v>0</v>
          </cell>
          <cell r="H248">
            <v>-78404.83</v>
          </cell>
        </row>
        <row r="249">
          <cell r="A249" t="str">
            <v>PRESTACAO DEVOLVIDA</v>
          </cell>
          <cell r="B249" t="str">
            <v>0770006376</v>
          </cell>
          <cell r="C249" t="str">
            <v>B</v>
          </cell>
          <cell r="D249" t="str">
            <v>3 Month and less SME Loans</v>
          </cell>
          <cell r="E249" t="str">
            <v>V</v>
          </cell>
          <cell r="F249" t="str">
            <v>Performing</v>
          </cell>
          <cell r="G249">
            <v>-6250</v>
          </cell>
          <cell r="H249">
            <v>-1425.5</v>
          </cell>
        </row>
        <row r="250">
          <cell r="A250" t="str">
            <v>PRESTACAO DEVOLVIDA</v>
          </cell>
          <cell r="B250" t="str">
            <v>0770006501</v>
          </cell>
          <cell r="C250" t="str">
            <v>B</v>
          </cell>
          <cell r="D250" t="str">
            <v>3 Month and less SME Loans</v>
          </cell>
          <cell r="E250" t="str">
            <v>V</v>
          </cell>
          <cell r="F250" t="str">
            <v>Performing</v>
          </cell>
          <cell r="G250">
            <v>-7312</v>
          </cell>
          <cell r="H250">
            <v>-802.08</v>
          </cell>
        </row>
        <row r="251">
          <cell r="A251" t="str">
            <v>PRESTACAO DEVOLVIDA</v>
          </cell>
          <cell r="B251" t="str">
            <v>0770006528</v>
          </cell>
          <cell r="C251" t="str">
            <v>B</v>
          </cell>
          <cell r="D251" t="str">
            <v>3 Month and less SME Loans</v>
          </cell>
          <cell r="E251" t="str">
            <v>V</v>
          </cell>
          <cell r="F251" t="str">
            <v>Performing</v>
          </cell>
          <cell r="G251">
            <v>-21157.66</v>
          </cell>
          <cell r="H251">
            <v>0</v>
          </cell>
        </row>
        <row r="252">
          <cell r="A252" t="str">
            <v>PRESTACAO DEVOLVIDA</v>
          </cell>
          <cell r="B252" t="str">
            <v>0770006648</v>
          </cell>
          <cell r="C252" t="str">
            <v>B</v>
          </cell>
          <cell r="D252" t="str">
            <v>3 Month and less SME Loans</v>
          </cell>
          <cell r="E252" t="str">
            <v>V</v>
          </cell>
          <cell r="F252" t="str">
            <v>Delinquent</v>
          </cell>
          <cell r="G252">
            <v>-930.35</v>
          </cell>
          <cell r="H252">
            <v>0</v>
          </cell>
        </row>
        <row r="253">
          <cell r="A253" t="str">
            <v>PRESTACAO DEVOLVIDA</v>
          </cell>
          <cell r="B253" t="str">
            <v>0770006700</v>
          </cell>
          <cell r="C253" t="str">
            <v>B</v>
          </cell>
          <cell r="D253" t="str">
            <v>3 Month and less SME Loans</v>
          </cell>
          <cell r="E253" t="str">
            <v>V</v>
          </cell>
          <cell r="F253" t="str">
            <v>Performing</v>
          </cell>
          <cell r="G253">
            <v>-11263.34</v>
          </cell>
          <cell r="H253">
            <v>-2242.09</v>
          </cell>
        </row>
        <row r="254">
          <cell r="A254" t="str">
            <v>PRESTACAO DEVOLVIDA</v>
          </cell>
          <cell r="B254" t="str">
            <v>0770006793</v>
          </cell>
          <cell r="C254" t="str">
            <v>B</v>
          </cell>
          <cell r="D254" t="str">
            <v>3 Month and less SME Loans</v>
          </cell>
          <cell r="E254" t="str">
            <v>V</v>
          </cell>
          <cell r="F254" t="str">
            <v>Performing</v>
          </cell>
          <cell r="G254">
            <v>-21535.67</v>
          </cell>
          <cell r="H254">
            <v>0</v>
          </cell>
        </row>
        <row r="255">
          <cell r="A255" t="str">
            <v>PRESTACAO DEVOLVIDA</v>
          </cell>
          <cell r="B255" t="str">
            <v>0770006805</v>
          </cell>
          <cell r="C255" t="str">
            <v>B</v>
          </cell>
          <cell r="D255" t="str">
            <v>12 Month SME Loans</v>
          </cell>
          <cell r="E255" t="str">
            <v>V</v>
          </cell>
          <cell r="F255" t="str">
            <v>Performing</v>
          </cell>
          <cell r="G255">
            <v>-425275.52</v>
          </cell>
          <cell r="H255">
            <v>0</v>
          </cell>
        </row>
        <row r="256">
          <cell r="A256" t="str">
            <v>PRESTACAO DEVOLVIDA</v>
          </cell>
          <cell r="B256" t="str">
            <v>0770006832</v>
          </cell>
          <cell r="C256" t="str">
            <v>B</v>
          </cell>
          <cell r="D256" t="str">
            <v>3 Month and less SME Loans</v>
          </cell>
          <cell r="E256" t="str">
            <v>V</v>
          </cell>
          <cell r="F256" t="str">
            <v>Performing</v>
          </cell>
          <cell r="G256">
            <v>-4621.29</v>
          </cell>
          <cell r="H256">
            <v>-33.979999999999997</v>
          </cell>
        </row>
        <row r="257">
          <cell r="A257" t="str">
            <v>PRESTACAO DEVOLVIDA</v>
          </cell>
          <cell r="B257" t="str">
            <v>0770006894</v>
          </cell>
          <cell r="C257" t="str">
            <v>B</v>
          </cell>
          <cell r="D257" t="str">
            <v>3 Month and less SME Loans</v>
          </cell>
          <cell r="E257" t="str">
            <v>V</v>
          </cell>
          <cell r="F257" t="str">
            <v>Performing</v>
          </cell>
          <cell r="G257">
            <v>-34132.42</v>
          </cell>
          <cell r="H257">
            <v>-1451.45</v>
          </cell>
        </row>
        <row r="258">
          <cell r="A258" t="str">
            <v>PRESTACAO DEVOLVIDA</v>
          </cell>
          <cell r="B258" t="str">
            <v>0770006928</v>
          </cell>
          <cell r="C258" t="str">
            <v>B</v>
          </cell>
          <cell r="D258" t="str">
            <v>3 Month and less SME Loans</v>
          </cell>
          <cell r="E258" t="str">
            <v>V</v>
          </cell>
          <cell r="F258" t="str">
            <v>Performing</v>
          </cell>
          <cell r="G258">
            <v>-14776.41</v>
          </cell>
          <cell r="H258">
            <v>0</v>
          </cell>
        </row>
        <row r="259">
          <cell r="A259" t="str">
            <v>PRESTACAO DEVOLVIDA</v>
          </cell>
          <cell r="B259" t="str">
            <v>0770006932</v>
          </cell>
          <cell r="C259" t="str">
            <v>B</v>
          </cell>
          <cell r="D259" t="str">
            <v>3 Month and less SME Loans</v>
          </cell>
          <cell r="E259" t="str">
            <v>V</v>
          </cell>
          <cell r="F259" t="str">
            <v>Performing</v>
          </cell>
          <cell r="G259">
            <v>-48073.48</v>
          </cell>
          <cell r="H259">
            <v>-10015.799999999999</v>
          </cell>
        </row>
        <row r="260">
          <cell r="A260" t="str">
            <v>PRESTACAO DEVOLVIDA</v>
          </cell>
          <cell r="B260" t="str">
            <v>0770007066</v>
          </cell>
          <cell r="C260" t="str">
            <v>B</v>
          </cell>
          <cell r="D260" t="str">
            <v>3 Month and less SME Loans</v>
          </cell>
          <cell r="E260" t="str">
            <v>V</v>
          </cell>
          <cell r="F260" t="str">
            <v>Delinquent</v>
          </cell>
          <cell r="G260">
            <v>-16608.72</v>
          </cell>
          <cell r="H260">
            <v>0</v>
          </cell>
        </row>
        <row r="261">
          <cell r="A261" t="str">
            <v>PRESTACAO DEVOLVIDA</v>
          </cell>
          <cell r="B261" t="str">
            <v>0770007089</v>
          </cell>
          <cell r="C261" t="str">
            <v>B</v>
          </cell>
          <cell r="D261" t="str">
            <v>3 Month and less SME Loans</v>
          </cell>
          <cell r="E261" t="str">
            <v>V</v>
          </cell>
          <cell r="F261" t="str">
            <v>Performing</v>
          </cell>
          <cell r="G261">
            <v>0</v>
          </cell>
          <cell r="H261">
            <v>-47.02</v>
          </cell>
        </row>
        <row r="262">
          <cell r="A262" t="str">
            <v>PRESTACAO DEVOLVIDA</v>
          </cell>
          <cell r="B262" t="str">
            <v>0770007111</v>
          </cell>
          <cell r="C262" t="str">
            <v>B</v>
          </cell>
          <cell r="D262" t="str">
            <v>3 Month and less SME Loans</v>
          </cell>
          <cell r="E262" t="str">
            <v>V</v>
          </cell>
          <cell r="F262" t="str">
            <v>Performing</v>
          </cell>
          <cell r="G262">
            <v>-436388.89</v>
          </cell>
          <cell r="H262">
            <v>-27177.95</v>
          </cell>
        </row>
        <row r="263">
          <cell r="A263" t="str">
            <v>PRESTACAO DEVOLVIDA</v>
          </cell>
          <cell r="B263" t="str">
            <v>0770007112</v>
          </cell>
          <cell r="C263" t="str">
            <v>B</v>
          </cell>
          <cell r="D263" t="str">
            <v>3 Month and less SME Loans</v>
          </cell>
          <cell r="E263" t="str">
            <v>V</v>
          </cell>
          <cell r="F263" t="str">
            <v>Performing</v>
          </cell>
          <cell r="G263">
            <v>-2080</v>
          </cell>
          <cell r="H263">
            <v>-310.55</v>
          </cell>
        </row>
        <row r="264">
          <cell r="A264" t="str">
            <v>PRESTACAO DEVOLVIDA</v>
          </cell>
          <cell r="B264" t="str">
            <v>0770007115</v>
          </cell>
          <cell r="C264" t="str">
            <v>B</v>
          </cell>
          <cell r="D264" t="str">
            <v>3 Month and less SME Loans</v>
          </cell>
          <cell r="E264" t="str">
            <v>V</v>
          </cell>
          <cell r="F264" t="str">
            <v>Delinquent</v>
          </cell>
          <cell r="G264">
            <v>-714853.65</v>
          </cell>
          <cell r="H264">
            <v>0</v>
          </cell>
        </row>
        <row r="265">
          <cell r="A265" t="str">
            <v>PRESTACAO DEVOLVIDA</v>
          </cell>
          <cell r="B265" t="str">
            <v>0770007125</v>
          </cell>
          <cell r="C265" t="str">
            <v>B</v>
          </cell>
          <cell r="D265" t="str">
            <v>3 Month and less SME Loans</v>
          </cell>
          <cell r="E265" t="str">
            <v>V</v>
          </cell>
          <cell r="F265" t="str">
            <v>Performing</v>
          </cell>
          <cell r="G265">
            <v>-171054</v>
          </cell>
          <cell r="H265">
            <v>-20584.02</v>
          </cell>
        </row>
        <row r="266">
          <cell r="A266" t="str">
            <v>PRESTACAO DEVOLVIDA</v>
          </cell>
          <cell r="B266" t="str">
            <v>0770007131</v>
          </cell>
          <cell r="C266" t="str">
            <v>B</v>
          </cell>
          <cell r="D266" t="str">
            <v>3 Month and less SME Loans</v>
          </cell>
          <cell r="E266" t="str">
            <v>V</v>
          </cell>
          <cell r="F266" t="str">
            <v>Delinquent</v>
          </cell>
          <cell r="G266">
            <v>-5750</v>
          </cell>
          <cell r="H266">
            <v>-10454.65</v>
          </cell>
        </row>
        <row r="267">
          <cell r="A267" t="str">
            <v>PRESTACAO DEVOLVIDA</v>
          </cell>
          <cell r="B267" t="str">
            <v>0770007132</v>
          </cell>
          <cell r="C267" t="str">
            <v>B</v>
          </cell>
          <cell r="D267" t="str">
            <v>3 Month and less SME Loans</v>
          </cell>
          <cell r="E267" t="str">
            <v>V</v>
          </cell>
          <cell r="F267" t="str">
            <v>Performing</v>
          </cell>
          <cell r="G267">
            <v>-3351.35</v>
          </cell>
          <cell r="H267">
            <v>-2638.46</v>
          </cell>
        </row>
        <row r="268">
          <cell r="A268" t="str">
            <v>PRESTACAO DEVOLVIDA</v>
          </cell>
          <cell r="B268" t="str">
            <v>0770007153</v>
          </cell>
          <cell r="C268" t="str">
            <v>B</v>
          </cell>
          <cell r="D268" t="str">
            <v>3 Month and less SME Loans</v>
          </cell>
          <cell r="E268" t="str">
            <v>V</v>
          </cell>
          <cell r="F268" t="str">
            <v>Performing</v>
          </cell>
          <cell r="G268">
            <v>-1262.4000000000001</v>
          </cell>
          <cell r="H268">
            <v>0</v>
          </cell>
        </row>
        <row r="269">
          <cell r="A269" t="str">
            <v>PRESTACAO DEVOLVIDA</v>
          </cell>
          <cell r="B269" t="str">
            <v>0770007226</v>
          </cell>
          <cell r="C269" t="str">
            <v>B</v>
          </cell>
          <cell r="D269" t="str">
            <v>3 Month and less SME Loans</v>
          </cell>
          <cell r="E269" t="str">
            <v>V</v>
          </cell>
          <cell r="F269" t="str">
            <v>Performing</v>
          </cell>
          <cell r="G269">
            <v>-16660</v>
          </cell>
          <cell r="H269">
            <v>-825.58</v>
          </cell>
        </row>
        <row r="270">
          <cell r="A270" t="str">
            <v>PRESTACAO DEVOLVIDA</v>
          </cell>
          <cell r="B270" t="str">
            <v>0770007227</v>
          </cell>
          <cell r="C270" t="str">
            <v>B</v>
          </cell>
          <cell r="D270" t="str">
            <v>3 Month and less SME Loans</v>
          </cell>
          <cell r="E270" t="str">
            <v>V</v>
          </cell>
          <cell r="F270" t="str">
            <v>Performing</v>
          </cell>
          <cell r="G270">
            <v>-16660</v>
          </cell>
          <cell r="H270">
            <v>-1423.1</v>
          </cell>
        </row>
        <row r="271">
          <cell r="A271" t="str">
            <v>PRESTACAO DEVOLVIDA</v>
          </cell>
          <cell r="B271" t="str">
            <v>0770007239</v>
          </cell>
          <cell r="C271" t="str">
            <v>B</v>
          </cell>
          <cell r="D271" t="str">
            <v>6 Month SME Loans</v>
          </cell>
          <cell r="E271" t="str">
            <v>V</v>
          </cell>
          <cell r="F271" t="str">
            <v>Performing</v>
          </cell>
          <cell r="G271">
            <v>-6770.75</v>
          </cell>
          <cell r="H271">
            <v>0</v>
          </cell>
        </row>
        <row r="272">
          <cell r="A272" t="str">
            <v>PRESTACAO DEVOLVIDA</v>
          </cell>
          <cell r="B272" t="str">
            <v>0770007240</v>
          </cell>
          <cell r="C272" t="str">
            <v>B</v>
          </cell>
          <cell r="D272" t="str">
            <v>3 Month and less SME Loans</v>
          </cell>
          <cell r="E272" t="str">
            <v>V</v>
          </cell>
          <cell r="F272" t="str">
            <v>Performing</v>
          </cell>
          <cell r="G272">
            <v>-6915.66</v>
          </cell>
          <cell r="H272">
            <v>0</v>
          </cell>
        </row>
        <row r="273">
          <cell r="A273" t="str">
            <v>PRESTACAO DEVOLVIDA</v>
          </cell>
          <cell r="B273" t="str">
            <v>0770007258</v>
          </cell>
          <cell r="C273" t="str">
            <v>B</v>
          </cell>
          <cell r="D273" t="str">
            <v>3 Month and less SME Loans</v>
          </cell>
          <cell r="E273" t="str">
            <v>V</v>
          </cell>
          <cell r="F273" t="str">
            <v>Performing</v>
          </cell>
          <cell r="G273">
            <v>-3381.51</v>
          </cell>
          <cell r="H273">
            <v>-1666.05</v>
          </cell>
        </row>
        <row r="274">
          <cell r="A274" t="str">
            <v>PRESTACAO DEVOLVIDA</v>
          </cell>
          <cell r="B274" t="str">
            <v>0770007303</v>
          </cell>
          <cell r="C274" t="str">
            <v>B</v>
          </cell>
          <cell r="D274" t="str">
            <v>3 Month and less SME Loans</v>
          </cell>
          <cell r="E274" t="str">
            <v>V</v>
          </cell>
          <cell r="F274" t="str">
            <v>Performing</v>
          </cell>
          <cell r="G274">
            <v>-877810.46</v>
          </cell>
          <cell r="H274">
            <v>-21293.5</v>
          </cell>
        </row>
        <row r="275">
          <cell r="A275" t="str">
            <v>PRESTACAO DEVOLVIDA</v>
          </cell>
          <cell r="B275" t="str">
            <v>0770007308</v>
          </cell>
          <cell r="C275" t="str">
            <v>B</v>
          </cell>
          <cell r="D275" t="str">
            <v>3 Month and less SME Loans</v>
          </cell>
          <cell r="E275" t="str">
            <v>V</v>
          </cell>
          <cell r="F275" t="str">
            <v>Performing</v>
          </cell>
          <cell r="G275">
            <v>-85.18</v>
          </cell>
          <cell r="H275">
            <v>-154.78</v>
          </cell>
        </row>
        <row r="276">
          <cell r="A276" t="str">
            <v>PRESTACAO DEVOLVIDA</v>
          </cell>
          <cell r="B276" t="str">
            <v>0770007319</v>
          </cell>
          <cell r="C276" t="str">
            <v>B</v>
          </cell>
          <cell r="D276" t="str">
            <v>3 Month and less SME Loans</v>
          </cell>
          <cell r="E276" t="str">
            <v>V</v>
          </cell>
          <cell r="F276" t="str">
            <v>Performing</v>
          </cell>
          <cell r="G276">
            <v>-16110.3</v>
          </cell>
          <cell r="H276">
            <v>0</v>
          </cell>
        </row>
        <row r="277">
          <cell r="A277" t="str">
            <v>PRESTACAO DEVOLVIDA</v>
          </cell>
          <cell r="B277" t="str">
            <v>0770007320</v>
          </cell>
          <cell r="C277" t="str">
            <v>B</v>
          </cell>
          <cell r="D277" t="str">
            <v>3 Month and less SME Loans</v>
          </cell>
          <cell r="E277" t="str">
            <v>V</v>
          </cell>
          <cell r="F277" t="str">
            <v>Performing</v>
          </cell>
          <cell r="G277">
            <v>-7885.4</v>
          </cell>
          <cell r="H277">
            <v>0</v>
          </cell>
        </row>
        <row r="278">
          <cell r="A278" t="str">
            <v>PRESTACAO DEVOLVIDA</v>
          </cell>
          <cell r="B278" t="str">
            <v>0770007332</v>
          </cell>
          <cell r="C278" t="str">
            <v>B</v>
          </cell>
          <cell r="D278" t="str">
            <v>3 Month and less SME Loans</v>
          </cell>
          <cell r="E278" t="str">
            <v>V</v>
          </cell>
          <cell r="F278" t="str">
            <v>Performing</v>
          </cell>
          <cell r="G278">
            <v>-45761</v>
          </cell>
          <cell r="H278">
            <v>0</v>
          </cell>
        </row>
        <row r="279">
          <cell r="A279" t="str">
            <v>PRESTACAO DEVOLVIDA</v>
          </cell>
          <cell r="B279" t="str">
            <v>0770007339</v>
          </cell>
          <cell r="C279" t="str">
            <v>B</v>
          </cell>
          <cell r="D279" t="str">
            <v>3 Month and less SME Loans</v>
          </cell>
          <cell r="E279" t="str">
            <v>V</v>
          </cell>
          <cell r="F279" t="str">
            <v>Performing</v>
          </cell>
          <cell r="G279">
            <v>0</v>
          </cell>
          <cell r="H279">
            <v>-11480.66</v>
          </cell>
        </row>
        <row r="280">
          <cell r="A280" t="str">
            <v>PRESTACAO DEVOLVIDA</v>
          </cell>
          <cell r="B280" t="str">
            <v>0770007417</v>
          </cell>
          <cell r="C280" t="str">
            <v>B</v>
          </cell>
          <cell r="D280" t="str">
            <v>3 Month and less SME Loans</v>
          </cell>
          <cell r="E280" t="str">
            <v>V</v>
          </cell>
          <cell r="F280" t="str">
            <v>Performing</v>
          </cell>
          <cell r="G280">
            <v>-3867.88</v>
          </cell>
          <cell r="H280">
            <v>0</v>
          </cell>
        </row>
        <row r="281">
          <cell r="A281" t="str">
            <v>PRESTACAO DEVOLVIDA</v>
          </cell>
          <cell r="B281" t="str">
            <v>0770007477</v>
          </cell>
          <cell r="C281" t="str">
            <v>B</v>
          </cell>
          <cell r="D281" t="str">
            <v>3 Month and less SME Loans</v>
          </cell>
          <cell r="E281" t="str">
            <v>V</v>
          </cell>
          <cell r="F281" t="str">
            <v>Performing</v>
          </cell>
          <cell r="G281">
            <v>-353155.7</v>
          </cell>
          <cell r="H281">
            <v>-13330.85</v>
          </cell>
        </row>
        <row r="282">
          <cell r="A282" t="str">
            <v>PRESTACAO DEVOLVIDA</v>
          </cell>
          <cell r="B282" t="str">
            <v>0770007478</v>
          </cell>
          <cell r="C282" t="str">
            <v>B</v>
          </cell>
          <cell r="D282" t="str">
            <v>3 Month and less SME Loans</v>
          </cell>
          <cell r="E282" t="str">
            <v>V</v>
          </cell>
          <cell r="F282" t="str">
            <v>Performing</v>
          </cell>
          <cell r="G282">
            <v>-41250</v>
          </cell>
          <cell r="H282">
            <v>-1895.1</v>
          </cell>
        </row>
        <row r="283">
          <cell r="A283" t="str">
            <v>PRESTACAO DEVOLVIDA</v>
          </cell>
          <cell r="B283" t="str">
            <v>0770007487</v>
          </cell>
          <cell r="C283" t="str">
            <v>B</v>
          </cell>
          <cell r="D283" t="str">
            <v>3 Month and less SME Loans</v>
          </cell>
          <cell r="E283" t="str">
            <v>V</v>
          </cell>
          <cell r="F283" t="str">
            <v>Performing</v>
          </cell>
          <cell r="G283">
            <v>-3925.6</v>
          </cell>
          <cell r="H283">
            <v>0</v>
          </cell>
        </row>
        <row r="284">
          <cell r="A284" t="str">
            <v>PRESTACAO DEVOLVIDA</v>
          </cell>
          <cell r="B284" t="str">
            <v>0770007488</v>
          </cell>
          <cell r="C284" t="str">
            <v>B</v>
          </cell>
          <cell r="D284" t="str">
            <v>3 Month and less SME Loans</v>
          </cell>
          <cell r="E284" t="str">
            <v>V</v>
          </cell>
          <cell r="F284" t="str">
            <v>Performing</v>
          </cell>
          <cell r="G284">
            <v>-4380.9399999999996</v>
          </cell>
          <cell r="H284">
            <v>-80.400000000000006</v>
          </cell>
        </row>
        <row r="285">
          <cell r="A285" t="str">
            <v>PRESTACAO DEVOLVIDA</v>
          </cell>
          <cell r="B285" t="str">
            <v>0770007501</v>
          </cell>
          <cell r="C285" t="str">
            <v>B</v>
          </cell>
          <cell r="D285" t="str">
            <v>3 Month and less SME Loans</v>
          </cell>
          <cell r="E285" t="str">
            <v>V</v>
          </cell>
          <cell r="F285" t="str">
            <v>Performing</v>
          </cell>
          <cell r="G285">
            <v>-54711.96</v>
          </cell>
          <cell r="H285">
            <v>0</v>
          </cell>
        </row>
        <row r="286">
          <cell r="A286" t="str">
            <v>PRESTACAO DEVOLVIDA</v>
          </cell>
          <cell r="B286" t="str">
            <v>0770007545</v>
          </cell>
          <cell r="C286" t="str">
            <v>B</v>
          </cell>
          <cell r="D286" t="str">
            <v>3 Month and less SME Loans</v>
          </cell>
          <cell r="E286" t="str">
            <v>V</v>
          </cell>
          <cell r="F286" t="str">
            <v>Performing</v>
          </cell>
          <cell r="G286">
            <v>-33307.050000000003</v>
          </cell>
          <cell r="H286">
            <v>0</v>
          </cell>
        </row>
        <row r="287">
          <cell r="A287" t="str">
            <v>PRESTACAO DEVOLVIDA</v>
          </cell>
          <cell r="B287" t="str">
            <v>0770007573</v>
          </cell>
          <cell r="C287" t="str">
            <v>B</v>
          </cell>
          <cell r="D287" t="str">
            <v>3 Month and less SME Loans</v>
          </cell>
          <cell r="E287" t="str">
            <v>V</v>
          </cell>
          <cell r="F287" t="str">
            <v>Performing</v>
          </cell>
          <cell r="G287">
            <v>-10830</v>
          </cell>
          <cell r="H287">
            <v>-588.82000000000005</v>
          </cell>
        </row>
        <row r="288">
          <cell r="A288" t="str">
            <v>PRESTACAO DEVOLVIDA</v>
          </cell>
          <cell r="B288" t="str">
            <v>0770007585</v>
          </cell>
          <cell r="C288" t="str">
            <v>B</v>
          </cell>
          <cell r="D288" t="str">
            <v>3 Month and less SME Loans</v>
          </cell>
          <cell r="E288" t="str">
            <v>V</v>
          </cell>
          <cell r="F288" t="str">
            <v>Performing</v>
          </cell>
          <cell r="G288">
            <v>-33486.400000000001</v>
          </cell>
          <cell r="H288">
            <v>-1508.75</v>
          </cell>
        </row>
        <row r="289">
          <cell r="A289" t="str">
            <v>PRESTACAO DEVOLVIDA</v>
          </cell>
          <cell r="B289" t="str">
            <v>0770007605</v>
          </cell>
          <cell r="C289" t="str">
            <v>B</v>
          </cell>
          <cell r="D289" t="str">
            <v>3 Month and less SME Loans</v>
          </cell>
          <cell r="E289" t="str">
            <v>V</v>
          </cell>
          <cell r="F289" t="str">
            <v>Performing</v>
          </cell>
          <cell r="G289">
            <v>-94807.75</v>
          </cell>
          <cell r="H289">
            <v>0</v>
          </cell>
        </row>
        <row r="290">
          <cell r="A290" t="str">
            <v>PRESTACAO DEVOLVIDA</v>
          </cell>
          <cell r="B290" t="str">
            <v>0770007621</v>
          </cell>
          <cell r="C290" t="str">
            <v>B</v>
          </cell>
          <cell r="D290" t="str">
            <v>3 Month and less SME Loans</v>
          </cell>
          <cell r="E290" t="str">
            <v>V</v>
          </cell>
          <cell r="F290" t="str">
            <v>Performing</v>
          </cell>
          <cell r="G290">
            <v>-37481.94</v>
          </cell>
          <cell r="H290">
            <v>-13907.58</v>
          </cell>
        </row>
        <row r="291">
          <cell r="A291" t="str">
            <v>PRESTACAO DEVOLVIDA</v>
          </cell>
          <cell r="B291" t="str">
            <v>0770007631</v>
          </cell>
          <cell r="C291" t="str">
            <v>B</v>
          </cell>
          <cell r="D291" t="str">
            <v>3 Month and less SME Loans</v>
          </cell>
          <cell r="E291" t="str">
            <v>V</v>
          </cell>
          <cell r="F291" t="str">
            <v>Delinquent</v>
          </cell>
          <cell r="G291">
            <v>0</v>
          </cell>
          <cell r="H291">
            <v>-82070.899999999994</v>
          </cell>
        </row>
        <row r="292">
          <cell r="A292" t="str">
            <v>PRESTACAO DEVOLVIDA</v>
          </cell>
          <cell r="B292" t="str">
            <v>0770007673</v>
          </cell>
          <cell r="C292" t="str">
            <v>B</v>
          </cell>
          <cell r="D292" t="str">
            <v>3 Month and less SME Loans</v>
          </cell>
          <cell r="E292" t="str">
            <v>V</v>
          </cell>
          <cell r="F292" t="str">
            <v>Delinquent</v>
          </cell>
          <cell r="G292">
            <v>-57468.26</v>
          </cell>
          <cell r="H292">
            <v>0</v>
          </cell>
        </row>
        <row r="293">
          <cell r="A293" t="str">
            <v>PRESTACAO DEVOLVIDA</v>
          </cell>
          <cell r="B293" t="str">
            <v>0770007674</v>
          </cell>
          <cell r="C293" t="str">
            <v>B</v>
          </cell>
          <cell r="D293" t="str">
            <v>3 Month and less SME Loans</v>
          </cell>
          <cell r="E293" t="str">
            <v>V</v>
          </cell>
          <cell r="F293" t="str">
            <v>Performing</v>
          </cell>
          <cell r="G293">
            <v>-6250</v>
          </cell>
          <cell r="H293">
            <v>-115.08</v>
          </cell>
        </row>
        <row r="294">
          <cell r="A294" t="str">
            <v>PRESTACAO DEVOLVIDA</v>
          </cell>
          <cell r="B294" t="str">
            <v>0770007675</v>
          </cell>
          <cell r="C294" t="str">
            <v>B</v>
          </cell>
          <cell r="D294" t="str">
            <v>3 Month and less SME Loans</v>
          </cell>
          <cell r="E294" t="str">
            <v>V</v>
          </cell>
          <cell r="F294" t="str">
            <v>Performing</v>
          </cell>
          <cell r="G294">
            <v>0</v>
          </cell>
          <cell r="H294">
            <v>-6030.5</v>
          </cell>
        </row>
        <row r="295">
          <cell r="A295" t="str">
            <v>PRESTACAO DEVOLVIDA</v>
          </cell>
          <cell r="B295" t="str">
            <v>0770007859</v>
          </cell>
          <cell r="C295" t="str">
            <v>B</v>
          </cell>
          <cell r="D295" t="str">
            <v>3 Month and less SME Loans</v>
          </cell>
          <cell r="E295" t="str">
            <v>V</v>
          </cell>
          <cell r="F295" t="str">
            <v>Delinquent</v>
          </cell>
          <cell r="G295">
            <v>-8164.8</v>
          </cell>
          <cell r="H295">
            <v>-14929.46</v>
          </cell>
        </row>
        <row r="296">
          <cell r="A296" t="str">
            <v>PRESTACAO DEVOLVIDA</v>
          </cell>
          <cell r="B296" t="str">
            <v>0770007908</v>
          </cell>
          <cell r="C296" t="str">
            <v>B</v>
          </cell>
          <cell r="D296" t="str">
            <v>3 Month and less SME Loans</v>
          </cell>
          <cell r="E296" t="str">
            <v>V</v>
          </cell>
          <cell r="F296" t="str">
            <v>Performing</v>
          </cell>
          <cell r="G296">
            <v>-49696.88</v>
          </cell>
          <cell r="H296">
            <v>-1792</v>
          </cell>
        </row>
        <row r="297">
          <cell r="A297" t="str">
            <v>PRESTACAO DEVOLVIDA</v>
          </cell>
          <cell r="B297" t="str">
            <v>0770007933</v>
          </cell>
          <cell r="C297" t="str">
            <v>B</v>
          </cell>
          <cell r="D297" t="str">
            <v>3 Month and less SME Loans</v>
          </cell>
          <cell r="E297" t="str">
            <v>V</v>
          </cell>
          <cell r="F297" t="str">
            <v>Delinquent</v>
          </cell>
          <cell r="G297">
            <v>-52100</v>
          </cell>
          <cell r="H297">
            <v>-308.39999999999998</v>
          </cell>
        </row>
        <row r="298">
          <cell r="A298" t="str">
            <v>PRESTACAO DEVOLVIDA</v>
          </cell>
          <cell r="B298" t="str">
            <v>0770007947</v>
          </cell>
          <cell r="C298" t="str">
            <v>B</v>
          </cell>
          <cell r="D298" t="str">
            <v>3 Month and less SME Loans</v>
          </cell>
          <cell r="E298" t="str">
            <v>V</v>
          </cell>
          <cell r="F298" t="str">
            <v>Performing</v>
          </cell>
          <cell r="G298">
            <v>-5250</v>
          </cell>
          <cell r="H298">
            <v>-19282.16</v>
          </cell>
        </row>
        <row r="299">
          <cell r="A299" t="str">
            <v>PRESTACAO DEVOLVIDA</v>
          </cell>
          <cell r="B299" t="str">
            <v>0770007961</v>
          </cell>
          <cell r="C299" t="str">
            <v>B</v>
          </cell>
          <cell r="D299" t="str">
            <v>3 Month and less SME Loans</v>
          </cell>
          <cell r="E299" t="str">
            <v>V</v>
          </cell>
          <cell r="F299" t="str">
            <v>Performing</v>
          </cell>
          <cell r="G299">
            <v>-4679.6000000000004</v>
          </cell>
          <cell r="H299">
            <v>-395.32</v>
          </cell>
        </row>
        <row r="300">
          <cell r="A300" t="str">
            <v>PRESTACAO DEVOLVIDA</v>
          </cell>
          <cell r="B300" t="str">
            <v>0770007990</v>
          </cell>
          <cell r="C300" t="str">
            <v>B</v>
          </cell>
          <cell r="D300" t="str">
            <v>3 Month and less SME Loans</v>
          </cell>
          <cell r="E300" t="str">
            <v>V</v>
          </cell>
          <cell r="F300" t="str">
            <v>Performing</v>
          </cell>
          <cell r="G300">
            <v>-4.88</v>
          </cell>
          <cell r="H300">
            <v>0</v>
          </cell>
        </row>
        <row r="301">
          <cell r="A301" t="str">
            <v>PRESTACAO DEVOLVIDA</v>
          </cell>
          <cell r="B301" t="str">
            <v>0770007996</v>
          </cell>
          <cell r="C301" t="str">
            <v>B</v>
          </cell>
          <cell r="D301" t="str">
            <v>6 Month SME Loans</v>
          </cell>
          <cell r="E301" t="str">
            <v>V</v>
          </cell>
          <cell r="F301" t="str">
            <v>Performing</v>
          </cell>
          <cell r="G301">
            <v>-903.71</v>
          </cell>
          <cell r="H301">
            <v>0</v>
          </cell>
        </row>
        <row r="302">
          <cell r="A302" t="str">
            <v>PRESTACAO DEVOLVIDA</v>
          </cell>
          <cell r="B302" t="str">
            <v>0770008084</v>
          </cell>
          <cell r="C302" t="str">
            <v>B</v>
          </cell>
          <cell r="D302" t="str">
            <v>3 Month and less SME Loans</v>
          </cell>
          <cell r="E302" t="str">
            <v>V</v>
          </cell>
          <cell r="F302" t="str">
            <v>Performing</v>
          </cell>
          <cell r="G302">
            <v>-42346.18</v>
          </cell>
          <cell r="H302">
            <v>-4868.82</v>
          </cell>
        </row>
        <row r="303">
          <cell r="A303" t="str">
            <v>PRESTACAO DEVOLVIDA</v>
          </cell>
          <cell r="B303" t="str">
            <v>0770008181</v>
          </cell>
          <cell r="C303" t="str">
            <v>B</v>
          </cell>
          <cell r="D303" t="str">
            <v>6 Month SME Loans</v>
          </cell>
          <cell r="E303" t="str">
            <v>V</v>
          </cell>
          <cell r="F303" t="str">
            <v>Performing</v>
          </cell>
          <cell r="G303">
            <v>0</v>
          </cell>
          <cell r="H303">
            <v>-21362.6</v>
          </cell>
        </row>
        <row r="304">
          <cell r="A304" t="str">
            <v>PRESTACAO DEVOLVIDA</v>
          </cell>
          <cell r="B304" t="str">
            <v>0770008216</v>
          </cell>
          <cell r="C304" t="str">
            <v>B</v>
          </cell>
          <cell r="D304" t="str">
            <v>3 Month and less SME Loans</v>
          </cell>
          <cell r="E304" t="str">
            <v>V</v>
          </cell>
          <cell r="F304" t="str">
            <v>Performing</v>
          </cell>
          <cell r="G304">
            <v>-1273.3599999999999</v>
          </cell>
          <cell r="H304">
            <v>-135.80000000000001</v>
          </cell>
        </row>
        <row r="305">
          <cell r="A305" t="str">
            <v>PRESTACAO DEVOLVIDA</v>
          </cell>
          <cell r="B305" t="str">
            <v>0770008217</v>
          </cell>
          <cell r="C305" t="str">
            <v>B</v>
          </cell>
          <cell r="D305" t="str">
            <v>3 Month and less SME Loans</v>
          </cell>
          <cell r="E305" t="str">
            <v>V</v>
          </cell>
          <cell r="F305" t="str">
            <v>Performing</v>
          </cell>
          <cell r="G305">
            <v>-5435.58</v>
          </cell>
          <cell r="H305">
            <v>0</v>
          </cell>
        </row>
        <row r="306">
          <cell r="A306" t="str">
            <v>PRESTACAO DEVOLVIDA</v>
          </cell>
          <cell r="B306" t="str">
            <v>0770008333</v>
          </cell>
          <cell r="C306" t="str">
            <v>B</v>
          </cell>
          <cell r="D306" t="str">
            <v>3 Month and less SME Loans</v>
          </cell>
          <cell r="E306" t="str">
            <v>V</v>
          </cell>
          <cell r="F306" t="str">
            <v>Performing</v>
          </cell>
          <cell r="G306">
            <v>-14187.76</v>
          </cell>
          <cell r="H306">
            <v>0</v>
          </cell>
        </row>
        <row r="307">
          <cell r="A307" t="str">
            <v>PRESTACAO DEVOLVIDA</v>
          </cell>
          <cell r="B307" t="str">
            <v>0770008359</v>
          </cell>
          <cell r="C307" t="str">
            <v>B</v>
          </cell>
          <cell r="D307" t="str">
            <v>3 Month and less SME Loans</v>
          </cell>
          <cell r="E307" t="str">
            <v>V</v>
          </cell>
          <cell r="F307" t="str">
            <v>Performing</v>
          </cell>
          <cell r="G307">
            <v>-920.53</v>
          </cell>
          <cell r="H307">
            <v>-452.95</v>
          </cell>
        </row>
        <row r="308">
          <cell r="A308" t="str">
            <v>PRESTACAO DEVOLVIDA</v>
          </cell>
          <cell r="B308" t="str">
            <v>0770008385</v>
          </cell>
          <cell r="C308" t="str">
            <v>B</v>
          </cell>
          <cell r="D308" t="str">
            <v>3 Month and less SME Loans</v>
          </cell>
          <cell r="E308" t="str">
            <v>V</v>
          </cell>
          <cell r="F308" t="str">
            <v>Cumulative WO</v>
          </cell>
          <cell r="G308">
            <v>0</v>
          </cell>
          <cell r="H308">
            <v>-475020</v>
          </cell>
        </row>
        <row r="309">
          <cell r="A309" t="str">
            <v>PRESTACAO DEVOLVIDA</v>
          </cell>
          <cell r="B309" t="str">
            <v>0770008544</v>
          </cell>
          <cell r="C309" t="str">
            <v>B</v>
          </cell>
          <cell r="D309" t="str">
            <v>3 Month and less SME Loans</v>
          </cell>
          <cell r="E309" t="str">
            <v>V</v>
          </cell>
          <cell r="F309" t="str">
            <v>Performing</v>
          </cell>
          <cell r="G309">
            <v>-14.88</v>
          </cell>
          <cell r="H309">
            <v>0</v>
          </cell>
        </row>
        <row r="310">
          <cell r="A310" t="str">
            <v>PRESTACAO DEVOLVIDA</v>
          </cell>
          <cell r="B310" t="str">
            <v>0770008630</v>
          </cell>
          <cell r="C310" t="str">
            <v>B</v>
          </cell>
          <cell r="D310" t="str">
            <v>3 Month and less SME Loans</v>
          </cell>
          <cell r="E310" t="str">
            <v>V</v>
          </cell>
          <cell r="F310" t="str">
            <v>Performing</v>
          </cell>
          <cell r="G310">
            <v>-192000</v>
          </cell>
          <cell r="H310">
            <v>-6457.32</v>
          </cell>
        </row>
        <row r="311">
          <cell r="A311" t="str">
            <v>PRESTACAO DEVOLVIDA</v>
          </cell>
          <cell r="B311" t="str">
            <v>0770008654</v>
          </cell>
          <cell r="C311" t="str">
            <v>B</v>
          </cell>
          <cell r="D311" t="str">
            <v>3 Month and less SME Loans</v>
          </cell>
          <cell r="E311" t="str">
            <v>V</v>
          </cell>
          <cell r="F311" t="str">
            <v>Performing</v>
          </cell>
          <cell r="G311">
            <v>0</v>
          </cell>
          <cell r="H311">
            <v>-41764.58</v>
          </cell>
        </row>
        <row r="312">
          <cell r="A312" t="str">
            <v>PRESTACAO DEVOLVIDA</v>
          </cell>
          <cell r="B312" t="str">
            <v>0770008734</v>
          </cell>
          <cell r="C312" t="str">
            <v>B</v>
          </cell>
          <cell r="D312" t="str">
            <v>3 Month and less SME Loans</v>
          </cell>
          <cell r="E312" t="str">
            <v>V</v>
          </cell>
          <cell r="F312" t="str">
            <v>Performing</v>
          </cell>
          <cell r="G312">
            <v>-49647.34</v>
          </cell>
          <cell r="H312">
            <v>-490.05</v>
          </cell>
        </row>
        <row r="313">
          <cell r="A313" t="str">
            <v>PRESTACAO DEVOLVIDA</v>
          </cell>
          <cell r="B313" t="str">
            <v>0770008760</v>
          </cell>
          <cell r="C313" t="str">
            <v>B</v>
          </cell>
          <cell r="D313" t="str">
            <v>3 Month and less SME Loans</v>
          </cell>
          <cell r="E313" t="str">
            <v>V</v>
          </cell>
          <cell r="F313" t="str">
            <v>Performing</v>
          </cell>
          <cell r="G313">
            <v>-613.28</v>
          </cell>
          <cell r="H313">
            <v>-57.65</v>
          </cell>
        </row>
        <row r="314">
          <cell r="A314" t="str">
            <v>PRESTACAO DEVOLVIDA</v>
          </cell>
          <cell r="B314" t="str">
            <v>0770008787</v>
          </cell>
          <cell r="C314" t="str">
            <v>B</v>
          </cell>
          <cell r="D314" t="str">
            <v>3 Month and less SME Loans</v>
          </cell>
          <cell r="E314" t="str">
            <v>V</v>
          </cell>
          <cell r="F314" t="str">
            <v>Performing</v>
          </cell>
          <cell r="G314">
            <v>-3995.31</v>
          </cell>
          <cell r="H314">
            <v>0</v>
          </cell>
        </row>
        <row r="315">
          <cell r="A315" t="str">
            <v>PRESTACAO DEVOLVIDA</v>
          </cell>
          <cell r="B315" t="str">
            <v>0770008810</v>
          </cell>
          <cell r="C315" t="str">
            <v>B</v>
          </cell>
          <cell r="D315" t="str">
            <v>3 Month and less SME Loans</v>
          </cell>
          <cell r="E315" t="str">
            <v>V</v>
          </cell>
          <cell r="F315" t="str">
            <v>Performing</v>
          </cell>
          <cell r="G315">
            <v>-5240.3599999999997</v>
          </cell>
          <cell r="H315">
            <v>0</v>
          </cell>
        </row>
        <row r="316">
          <cell r="A316" t="str">
            <v>PRESTACAO DEVOLVIDA</v>
          </cell>
          <cell r="B316" t="str">
            <v>0770008869</v>
          </cell>
          <cell r="C316" t="str">
            <v>B</v>
          </cell>
          <cell r="D316" t="str">
            <v>3 Month and less SME Loans</v>
          </cell>
          <cell r="E316" t="str">
            <v>V</v>
          </cell>
          <cell r="F316" t="str">
            <v>Performing</v>
          </cell>
          <cell r="G316">
            <v>-30000</v>
          </cell>
          <cell r="H316">
            <v>-1385.19</v>
          </cell>
        </row>
        <row r="317">
          <cell r="A317" t="str">
            <v>PRESTACAO DEVOLVIDA</v>
          </cell>
          <cell r="B317" t="str">
            <v>0770008914</v>
          </cell>
          <cell r="C317" t="str">
            <v>B</v>
          </cell>
          <cell r="D317" t="str">
            <v>3 Month and less SME Loans</v>
          </cell>
          <cell r="E317" t="str">
            <v>V</v>
          </cell>
          <cell r="F317" t="str">
            <v>Performing</v>
          </cell>
          <cell r="G317">
            <v>-41666.660000000003</v>
          </cell>
          <cell r="H317">
            <v>-5776.64</v>
          </cell>
        </row>
        <row r="318">
          <cell r="A318" t="str">
            <v>PRESTACAO DEVOLVIDA</v>
          </cell>
          <cell r="B318" t="str">
            <v>0770008933</v>
          </cell>
          <cell r="C318" t="str">
            <v>B</v>
          </cell>
          <cell r="D318" t="str">
            <v>3 Month and less SME Loans</v>
          </cell>
          <cell r="E318" t="str">
            <v>V</v>
          </cell>
          <cell r="F318" t="str">
            <v>Performing</v>
          </cell>
          <cell r="G318">
            <v>-111721.15</v>
          </cell>
          <cell r="H318">
            <v>-18197.599999999999</v>
          </cell>
        </row>
        <row r="319">
          <cell r="A319" t="str">
            <v>PRESTACAO DEVOLVIDA</v>
          </cell>
          <cell r="B319" t="str">
            <v>0770008939</v>
          </cell>
          <cell r="C319" t="str">
            <v>B</v>
          </cell>
          <cell r="D319" t="str">
            <v>3 Month and less SME Loans</v>
          </cell>
          <cell r="E319" t="str">
            <v>V</v>
          </cell>
          <cell r="F319" t="str">
            <v>Performing</v>
          </cell>
          <cell r="G319">
            <v>-72000</v>
          </cell>
          <cell r="H319">
            <v>-7978.59</v>
          </cell>
        </row>
        <row r="320">
          <cell r="A320" t="str">
            <v>PRESTACAO DEVOLVIDA</v>
          </cell>
          <cell r="B320" t="str">
            <v>0770008952</v>
          </cell>
          <cell r="C320" t="str">
            <v>B</v>
          </cell>
          <cell r="D320" t="str">
            <v>3 Month and less SME Loans</v>
          </cell>
          <cell r="E320" t="str">
            <v>V</v>
          </cell>
          <cell r="F320" t="str">
            <v>Performing</v>
          </cell>
          <cell r="G320">
            <v>-2047.7</v>
          </cell>
          <cell r="H320">
            <v>-433.8</v>
          </cell>
        </row>
        <row r="321">
          <cell r="A321" t="str">
            <v>PRESTACAO DEVOLVIDA</v>
          </cell>
          <cell r="B321" t="str">
            <v>0770008953</v>
          </cell>
          <cell r="C321" t="str">
            <v>B</v>
          </cell>
          <cell r="D321" t="str">
            <v>3 Month and less SME Loans</v>
          </cell>
          <cell r="E321" t="str">
            <v>V</v>
          </cell>
          <cell r="F321" t="str">
            <v>Performing</v>
          </cell>
          <cell r="G321">
            <v>-2047.7</v>
          </cell>
          <cell r="H321">
            <v>-433.8</v>
          </cell>
        </row>
        <row r="322">
          <cell r="A322" t="str">
            <v>PRESTACAO DEVOLVIDA</v>
          </cell>
          <cell r="B322" t="str">
            <v>0770009009</v>
          </cell>
          <cell r="C322" t="str">
            <v>B</v>
          </cell>
          <cell r="D322" t="str">
            <v>3 Month and less SME Loans</v>
          </cell>
          <cell r="E322" t="str">
            <v>V</v>
          </cell>
          <cell r="F322" t="str">
            <v>Performing</v>
          </cell>
          <cell r="G322">
            <v>-31138.25</v>
          </cell>
          <cell r="H322">
            <v>-738.92</v>
          </cell>
        </row>
        <row r="323">
          <cell r="A323" t="str">
            <v>PRESTACAO DEVOLVIDA</v>
          </cell>
          <cell r="B323" t="str">
            <v>0770009047</v>
          </cell>
          <cell r="C323" t="str">
            <v>B</v>
          </cell>
          <cell r="D323" t="str">
            <v>3 Month and less SME Loans</v>
          </cell>
          <cell r="E323" t="str">
            <v>V</v>
          </cell>
          <cell r="F323" t="str">
            <v>Delinquent</v>
          </cell>
          <cell r="G323">
            <v>-25535.58</v>
          </cell>
          <cell r="H323">
            <v>-7197.31</v>
          </cell>
        </row>
        <row r="324">
          <cell r="A324" t="str">
            <v>PRESTACAO DEVOLVIDA</v>
          </cell>
          <cell r="B324" t="str">
            <v>0770009094</v>
          </cell>
          <cell r="C324" t="str">
            <v>B</v>
          </cell>
          <cell r="D324" t="str">
            <v>3 Month and less SME Loans</v>
          </cell>
          <cell r="E324" t="str">
            <v>V</v>
          </cell>
          <cell r="F324" t="str">
            <v>Performing</v>
          </cell>
          <cell r="G324">
            <v>-537.95000000000005</v>
          </cell>
          <cell r="H324">
            <v>0</v>
          </cell>
        </row>
        <row r="325">
          <cell r="A325" t="str">
            <v>PRESTACAO DEVOLVIDA</v>
          </cell>
          <cell r="B325" t="str">
            <v>0770009101</v>
          </cell>
          <cell r="C325" t="str">
            <v>B</v>
          </cell>
          <cell r="D325" t="str">
            <v>3 Month and less SME Loans</v>
          </cell>
          <cell r="E325" t="str">
            <v>V</v>
          </cell>
          <cell r="F325" t="str">
            <v>Performing</v>
          </cell>
          <cell r="G325">
            <v>-136473.49</v>
          </cell>
          <cell r="H325">
            <v>-7406.23</v>
          </cell>
        </row>
        <row r="326">
          <cell r="A326" t="str">
            <v>PRESTACAO DEVOLVIDA</v>
          </cell>
          <cell r="B326" t="str">
            <v>0770009105</v>
          </cell>
          <cell r="C326" t="str">
            <v>B</v>
          </cell>
          <cell r="D326" t="str">
            <v>3 Month and less SME Loans</v>
          </cell>
          <cell r="E326" t="str">
            <v>V</v>
          </cell>
          <cell r="F326" t="str">
            <v>Performing</v>
          </cell>
          <cell r="G326">
            <v>-272129.78999999998</v>
          </cell>
          <cell r="H326">
            <v>-14767.84</v>
          </cell>
        </row>
        <row r="327">
          <cell r="A327" t="str">
            <v>PRESTACAO DEVOLVIDA</v>
          </cell>
          <cell r="B327" t="str">
            <v>0770009108</v>
          </cell>
          <cell r="C327" t="str">
            <v>B</v>
          </cell>
          <cell r="D327" t="str">
            <v>3 Month and less SME Loans</v>
          </cell>
          <cell r="E327" t="str">
            <v>V</v>
          </cell>
          <cell r="F327" t="str">
            <v>Performing</v>
          </cell>
          <cell r="G327">
            <v>-7359.66</v>
          </cell>
          <cell r="H327">
            <v>0</v>
          </cell>
        </row>
        <row r="328">
          <cell r="A328" t="str">
            <v>PRESTACAO DEVOLVIDA</v>
          </cell>
          <cell r="B328" t="str">
            <v>0770009155</v>
          </cell>
          <cell r="C328" t="str">
            <v>B</v>
          </cell>
          <cell r="D328" t="str">
            <v>3 Month and less SME Loans</v>
          </cell>
          <cell r="E328" t="str">
            <v>V</v>
          </cell>
          <cell r="F328" t="str">
            <v>Performing</v>
          </cell>
          <cell r="G328">
            <v>-1141.02</v>
          </cell>
          <cell r="H328">
            <v>-228.3</v>
          </cell>
        </row>
        <row r="329">
          <cell r="A329" t="str">
            <v>PRESTACAO DEVOLVIDA</v>
          </cell>
          <cell r="B329" t="str">
            <v>0770009206</v>
          </cell>
          <cell r="C329" t="str">
            <v>B</v>
          </cell>
          <cell r="D329" t="str">
            <v>3 Month and less SME Loans</v>
          </cell>
          <cell r="E329" t="str">
            <v>V</v>
          </cell>
          <cell r="F329" t="str">
            <v>Performing</v>
          </cell>
          <cell r="G329">
            <v>-15172.46</v>
          </cell>
          <cell r="H329">
            <v>-893.84</v>
          </cell>
        </row>
        <row r="330">
          <cell r="A330" t="str">
            <v>PRESTACAO DEVOLVIDA</v>
          </cell>
          <cell r="B330" t="str">
            <v>0770009228</v>
          </cell>
          <cell r="C330" t="str">
            <v>B</v>
          </cell>
          <cell r="D330" t="str">
            <v>3 Month and less SME Loans</v>
          </cell>
          <cell r="E330" t="str">
            <v>V</v>
          </cell>
          <cell r="F330" t="str">
            <v>Performing</v>
          </cell>
          <cell r="G330">
            <v>-21510</v>
          </cell>
          <cell r="H330">
            <v>-3926.15</v>
          </cell>
        </row>
        <row r="331">
          <cell r="A331" t="str">
            <v>PRESTACAO DEVOLVIDA</v>
          </cell>
          <cell r="B331" t="str">
            <v>0770009343</v>
          </cell>
          <cell r="C331" t="str">
            <v>B</v>
          </cell>
          <cell r="D331" t="str">
            <v>3 Month and less SME Loans</v>
          </cell>
          <cell r="E331" t="str">
            <v>V</v>
          </cell>
          <cell r="F331" t="str">
            <v>Performing</v>
          </cell>
          <cell r="G331">
            <v>-2433.3200000000002</v>
          </cell>
          <cell r="H331">
            <v>0</v>
          </cell>
        </row>
        <row r="332">
          <cell r="A332" t="str">
            <v>PRESTACAO DEVOLVIDA</v>
          </cell>
          <cell r="B332" t="str">
            <v>0770009371</v>
          </cell>
          <cell r="C332" t="str">
            <v>B</v>
          </cell>
          <cell r="D332" t="str">
            <v>3 Month and less SME Loans</v>
          </cell>
          <cell r="E332" t="str">
            <v>V</v>
          </cell>
          <cell r="F332" t="str">
            <v>Performing</v>
          </cell>
          <cell r="G332">
            <v>-4920</v>
          </cell>
          <cell r="H332">
            <v>-454.58</v>
          </cell>
        </row>
        <row r="333">
          <cell r="A333" t="str">
            <v>PRESTACAO DEVOLVIDA</v>
          </cell>
          <cell r="B333" t="str">
            <v>0770009435</v>
          </cell>
          <cell r="C333" t="str">
            <v>B</v>
          </cell>
          <cell r="D333" t="str">
            <v>3 Month and less SME Loans</v>
          </cell>
          <cell r="E333" t="str">
            <v>V</v>
          </cell>
          <cell r="F333" t="str">
            <v>Performing</v>
          </cell>
          <cell r="G333">
            <v>-1378.75</v>
          </cell>
          <cell r="H333">
            <v>-13.25</v>
          </cell>
        </row>
        <row r="334">
          <cell r="A334" t="str">
            <v>PRESTACAO DEVOLVIDA</v>
          </cell>
          <cell r="B334" t="str">
            <v>0770009438</v>
          </cell>
          <cell r="C334" t="str">
            <v>B</v>
          </cell>
          <cell r="D334" t="str">
            <v>3 Month and less SME Loans</v>
          </cell>
          <cell r="E334" t="str">
            <v>V</v>
          </cell>
          <cell r="F334" t="str">
            <v>Performing</v>
          </cell>
          <cell r="G334">
            <v>-2565.2199999999998</v>
          </cell>
          <cell r="H334">
            <v>-1237.25</v>
          </cell>
        </row>
        <row r="335">
          <cell r="A335" t="str">
            <v>PRESTACAO DEVOLVIDA</v>
          </cell>
          <cell r="B335" t="str">
            <v>0770009537</v>
          </cell>
          <cell r="C335" t="str">
            <v>B</v>
          </cell>
          <cell r="D335" t="str">
            <v>3 Month and less SME Loans</v>
          </cell>
          <cell r="E335" t="str">
            <v>V</v>
          </cell>
          <cell r="F335" t="str">
            <v>Performing</v>
          </cell>
          <cell r="G335">
            <v>-216180.83</v>
          </cell>
          <cell r="H335">
            <v>0</v>
          </cell>
        </row>
        <row r="336">
          <cell r="A336" t="str">
            <v>PRESTACAO DEVOLVIDA</v>
          </cell>
          <cell r="B336" t="str">
            <v>0770009563</v>
          </cell>
          <cell r="C336" t="str">
            <v>B</v>
          </cell>
          <cell r="D336" t="str">
            <v>3 Month and less SME Loans</v>
          </cell>
          <cell r="E336" t="str">
            <v>V</v>
          </cell>
          <cell r="F336" t="str">
            <v>Performing</v>
          </cell>
          <cell r="G336">
            <v>-833320</v>
          </cell>
          <cell r="H336">
            <v>-19398</v>
          </cell>
        </row>
        <row r="337">
          <cell r="A337" t="str">
            <v>PRESTACAO DEVOLVIDA</v>
          </cell>
          <cell r="B337" t="str">
            <v>0770009564</v>
          </cell>
          <cell r="C337" t="str">
            <v>B</v>
          </cell>
          <cell r="D337" t="str">
            <v>3 Month and less SME Loans</v>
          </cell>
          <cell r="E337" t="str">
            <v>V</v>
          </cell>
          <cell r="F337" t="str">
            <v>Performing</v>
          </cell>
          <cell r="G337">
            <v>-833320</v>
          </cell>
          <cell r="H337">
            <v>-19398</v>
          </cell>
        </row>
        <row r="338">
          <cell r="A338" t="str">
            <v>PRESTACAO DEVOLVIDA</v>
          </cell>
          <cell r="B338" t="str">
            <v>0770009566</v>
          </cell>
          <cell r="C338" t="str">
            <v>B</v>
          </cell>
          <cell r="D338" t="str">
            <v>3 Month and less SME Loans</v>
          </cell>
          <cell r="E338" t="str">
            <v>V</v>
          </cell>
          <cell r="F338" t="str">
            <v>Performing</v>
          </cell>
          <cell r="G338">
            <v>-555540</v>
          </cell>
          <cell r="H338">
            <v>-12932.8</v>
          </cell>
        </row>
        <row r="339">
          <cell r="A339" t="str">
            <v>PRESTACAO DEVOLVIDA</v>
          </cell>
          <cell r="B339" t="str">
            <v>0770009568</v>
          </cell>
          <cell r="C339" t="str">
            <v>B</v>
          </cell>
          <cell r="D339" t="str">
            <v>3 Month and less SME Loans</v>
          </cell>
          <cell r="E339" t="str">
            <v>V</v>
          </cell>
          <cell r="F339" t="str">
            <v>Performing</v>
          </cell>
          <cell r="G339">
            <v>-277760</v>
          </cell>
          <cell r="H339">
            <v>-6467.6</v>
          </cell>
        </row>
        <row r="340">
          <cell r="A340" t="str">
            <v>PRESTACAO DEVOLVIDA</v>
          </cell>
          <cell r="B340" t="str">
            <v>0770009629</v>
          </cell>
          <cell r="C340" t="str">
            <v>B</v>
          </cell>
          <cell r="D340" t="str">
            <v>3 Month and less SME Loans</v>
          </cell>
          <cell r="E340" t="str">
            <v>V</v>
          </cell>
          <cell r="F340" t="str">
            <v>Performing</v>
          </cell>
          <cell r="G340">
            <v>-736</v>
          </cell>
          <cell r="H340">
            <v>-59.91</v>
          </cell>
        </row>
        <row r="341">
          <cell r="A341" t="str">
            <v>PRESTACAO DEVOLVIDA</v>
          </cell>
          <cell r="B341" t="str">
            <v>0770009657</v>
          </cell>
          <cell r="C341" t="str">
            <v>B</v>
          </cell>
          <cell r="D341" t="str">
            <v>3 Month and less SME Loans</v>
          </cell>
          <cell r="E341" t="str">
            <v>V</v>
          </cell>
          <cell r="F341" t="str">
            <v>Performing</v>
          </cell>
          <cell r="G341">
            <v>-1164.18</v>
          </cell>
          <cell r="H341">
            <v>-505.58</v>
          </cell>
        </row>
        <row r="342">
          <cell r="A342" t="str">
            <v>PRESTACAO DEVOLVIDA</v>
          </cell>
          <cell r="B342" t="str">
            <v>0770009658</v>
          </cell>
          <cell r="C342" t="str">
            <v>B</v>
          </cell>
          <cell r="D342" t="str">
            <v>3 Month and less SME Loans</v>
          </cell>
          <cell r="E342" t="str">
            <v>V</v>
          </cell>
          <cell r="F342" t="str">
            <v>Performing</v>
          </cell>
          <cell r="G342">
            <v>-4795.8900000000003</v>
          </cell>
          <cell r="H342">
            <v>0</v>
          </cell>
        </row>
        <row r="343">
          <cell r="A343" t="str">
            <v>PRESTACAO DEVOLVIDA</v>
          </cell>
          <cell r="B343" t="str">
            <v>0770009687</v>
          </cell>
          <cell r="C343" t="str">
            <v>B</v>
          </cell>
          <cell r="D343" t="str">
            <v>3 Month and less SME Loans</v>
          </cell>
          <cell r="E343" t="str">
            <v>V</v>
          </cell>
          <cell r="F343" t="str">
            <v>Performing</v>
          </cell>
          <cell r="G343">
            <v>-8195.7199999999993</v>
          </cell>
          <cell r="H343">
            <v>0</v>
          </cell>
        </row>
        <row r="344">
          <cell r="A344" t="str">
            <v>PRESTACAO DEVOLVIDA</v>
          </cell>
          <cell r="B344" t="str">
            <v>0770009710</v>
          </cell>
          <cell r="C344" t="str">
            <v>B</v>
          </cell>
          <cell r="D344" t="str">
            <v>3 Month and less SME Loans</v>
          </cell>
          <cell r="E344" t="str">
            <v>V</v>
          </cell>
          <cell r="F344" t="str">
            <v>Performing</v>
          </cell>
          <cell r="G344">
            <v>-10110.32</v>
          </cell>
          <cell r="H344">
            <v>-1055.8499999999999</v>
          </cell>
        </row>
        <row r="345">
          <cell r="A345" t="str">
            <v>PRESTACAO DEVOLVIDA</v>
          </cell>
          <cell r="B345" t="str">
            <v>0770009736</v>
          </cell>
          <cell r="C345" t="str">
            <v>B</v>
          </cell>
          <cell r="D345" t="str">
            <v>3 Month and less SME Loans</v>
          </cell>
          <cell r="E345" t="str">
            <v>V</v>
          </cell>
          <cell r="F345" t="str">
            <v>Performing</v>
          </cell>
          <cell r="G345">
            <v>-193.06</v>
          </cell>
          <cell r="H345">
            <v>-63.62</v>
          </cell>
        </row>
        <row r="346">
          <cell r="A346" t="str">
            <v>PRESTACAO DEVOLVIDA</v>
          </cell>
          <cell r="B346" t="str">
            <v>0770009781</v>
          </cell>
          <cell r="C346" t="str">
            <v>B</v>
          </cell>
          <cell r="D346" t="str">
            <v>3 Month and less SME Loans</v>
          </cell>
          <cell r="E346" t="str">
            <v>V</v>
          </cell>
          <cell r="F346" t="str">
            <v>Performing</v>
          </cell>
          <cell r="G346">
            <v>-15960</v>
          </cell>
          <cell r="H346">
            <v>-1131.5999999999999</v>
          </cell>
        </row>
        <row r="347">
          <cell r="A347" t="str">
            <v>PRESTACAO DEVOLVIDA</v>
          </cell>
          <cell r="B347" t="str">
            <v>0770009809</v>
          </cell>
          <cell r="C347" t="str">
            <v>B</v>
          </cell>
          <cell r="D347" t="str">
            <v>3 Month and less SME Loans</v>
          </cell>
          <cell r="E347" t="str">
            <v>V</v>
          </cell>
          <cell r="F347" t="str">
            <v>Performing</v>
          </cell>
          <cell r="G347">
            <v>-314411.53999999998</v>
          </cell>
          <cell r="H347">
            <v>-23468.84</v>
          </cell>
        </row>
        <row r="348">
          <cell r="A348" t="str">
            <v>PRESTACAO DEVOLVIDA</v>
          </cell>
          <cell r="B348" t="str">
            <v>0770009822</v>
          </cell>
          <cell r="C348" t="str">
            <v>B</v>
          </cell>
          <cell r="D348" t="str">
            <v>3 Month and less SME Loans</v>
          </cell>
          <cell r="E348" t="str">
            <v>V</v>
          </cell>
          <cell r="F348" t="str">
            <v>Performing</v>
          </cell>
          <cell r="G348">
            <v>-14297</v>
          </cell>
          <cell r="H348">
            <v>-3170.69</v>
          </cell>
        </row>
        <row r="349">
          <cell r="A349" t="str">
            <v>PRESTACAO DEVOLVIDA</v>
          </cell>
          <cell r="B349" t="str">
            <v>0770009833</v>
          </cell>
          <cell r="C349" t="str">
            <v>B</v>
          </cell>
          <cell r="D349" t="str">
            <v>3 Month and less SME Loans</v>
          </cell>
          <cell r="E349" t="str">
            <v>V</v>
          </cell>
          <cell r="F349" t="str">
            <v>Performing</v>
          </cell>
          <cell r="G349">
            <v>0</v>
          </cell>
          <cell r="H349">
            <v>-40060.15</v>
          </cell>
        </row>
        <row r="350">
          <cell r="A350" t="str">
            <v>PRESTACAO DEVOLVIDA</v>
          </cell>
          <cell r="B350" t="str">
            <v>0770009866</v>
          </cell>
          <cell r="C350" t="str">
            <v>B</v>
          </cell>
          <cell r="D350" t="str">
            <v>3 Month and less SME Loans</v>
          </cell>
          <cell r="E350" t="str">
            <v>V</v>
          </cell>
          <cell r="F350" t="str">
            <v>Performing</v>
          </cell>
          <cell r="G350">
            <v>-10438.32</v>
          </cell>
          <cell r="H350">
            <v>0</v>
          </cell>
        </row>
        <row r="351">
          <cell r="A351" t="str">
            <v>PRESTACAO DEVOLVIDA</v>
          </cell>
          <cell r="B351" t="str">
            <v>0770009874</v>
          </cell>
          <cell r="C351" t="str">
            <v>B</v>
          </cell>
          <cell r="D351" t="str">
            <v>6 Month SME Loans</v>
          </cell>
          <cell r="E351" t="str">
            <v>V</v>
          </cell>
          <cell r="F351" t="str">
            <v>New WO</v>
          </cell>
          <cell r="G351">
            <v>0</v>
          </cell>
          <cell r="H351">
            <v>-208758.58</v>
          </cell>
        </row>
        <row r="352">
          <cell r="A352" t="str">
            <v>PRESTACAO DEVOLVIDA</v>
          </cell>
          <cell r="B352" t="str">
            <v>0770009881</v>
          </cell>
          <cell r="C352" t="str">
            <v>B</v>
          </cell>
          <cell r="D352" t="str">
            <v>3 Month and less SME Loans</v>
          </cell>
          <cell r="E352" t="str">
            <v>V</v>
          </cell>
          <cell r="F352" t="str">
            <v>Performing</v>
          </cell>
          <cell r="G352">
            <v>-27024.2</v>
          </cell>
          <cell r="H352">
            <v>-1073.71</v>
          </cell>
        </row>
        <row r="353">
          <cell r="A353" t="str">
            <v>PRESTACAO DEVOLVIDA</v>
          </cell>
          <cell r="B353" t="str">
            <v>0770009882</v>
          </cell>
          <cell r="C353" t="str">
            <v>B</v>
          </cell>
          <cell r="D353" t="str">
            <v>3 Month and less SME Loans</v>
          </cell>
          <cell r="E353" t="str">
            <v>V</v>
          </cell>
          <cell r="F353" t="str">
            <v>Performing</v>
          </cell>
          <cell r="G353">
            <v>-7675.24</v>
          </cell>
          <cell r="H353">
            <v>-858.96</v>
          </cell>
        </row>
        <row r="354">
          <cell r="A354" t="str">
            <v>PRESTACAO DEVOLVIDA</v>
          </cell>
          <cell r="B354" t="str">
            <v>0770009888</v>
          </cell>
          <cell r="C354" t="str">
            <v>B</v>
          </cell>
          <cell r="D354" t="str">
            <v>3 Month and less SME Loans</v>
          </cell>
          <cell r="E354" t="str">
            <v>V</v>
          </cell>
          <cell r="F354" t="str">
            <v>Performing</v>
          </cell>
          <cell r="G354">
            <v>-101206.62</v>
          </cell>
          <cell r="H354">
            <v>-2990.2</v>
          </cell>
        </row>
        <row r="355">
          <cell r="A355" t="str">
            <v>PRESTACAO DEVOLVIDA</v>
          </cell>
          <cell r="B355" t="str">
            <v>0770009957</v>
          </cell>
          <cell r="C355" t="str">
            <v>B</v>
          </cell>
          <cell r="D355" t="str">
            <v>3 Month and less SME Loans</v>
          </cell>
          <cell r="E355" t="str">
            <v>V</v>
          </cell>
          <cell r="F355" t="str">
            <v>Performing</v>
          </cell>
          <cell r="G355">
            <v>-19753.46</v>
          </cell>
          <cell r="H355">
            <v>-1451.74</v>
          </cell>
        </row>
        <row r="356">
          <cell r="A356" t="str">
            <v>PRESTACAO DEVOLVIDA</v>
          </cell>
          <cell r="B356" t="str">
            <v>0770009969</v>
          </cell>
          <cell r="C356" t="str">
            <v>B</v>
          </cell>
          <cell r="D356" t="str">
            <v>3 Month and less SME Loans</v>
          </cell>
          <cell r="E356" t="str">
            <v>V</v>
          </cell>
          <cell r="F356" t="str">
            <v>Performing</v>
          </cell>
          <cell r="G356">
            <v>-31009.8</v>
          </cell>
          <cell r="H356">
            <v>-6506.05</v>
          </cell>
        </row>
        <row r="357">
          <cell r="A357" t="str">
            <v>PRESTACAO DEVOLVIDA</v>
          </cell>
          <cell r="B357" t="str">
            <v>0770009994</v>
          </cell>
          <cell r="C357" t="str">
            <v>B</v>
          </cell>
          <cell r="D357" t="str">
            <v>3 Month and less SME Loans</v>
          </cell>
          <cell r="E357" t="str">
            <v>V</v>
          </cell>
          <cell r="F357" t="str">
            <v>Performing</v>
          </cell>
          <cell r="G357">
            <v>-10940.08</v>
          </cell>
          <cell r="H357">
            <v>-224.58</v>
          </cell>
        </row>
        <row r="358">
          <cell r="A358" t="str">
            <v>PRESTACAO DEVOLVIDA</v>
          </cell>
          <cell r="B358" t="str">
            <v>0770010019</v>
          </cell>
          <cell r="C358" t="str">
            <v>B</v>
          </cell>
          <cell r="D358" t="str">
            <v>3 Month and less SME Loans</v>
          </cell>
          <cell r="E358" t="str">
            <v>V</v>
          </cell>
          <cell r="F358" t="str">
            <v>Performing</v>
          </cell>
          <cell r="G358">
            <v>-8700</v>
          </cell>
          <cell r="H358">
            <v>-36.270000000000003</v>
          </cell>
        </row>
        <row r="359">
          <cell r="A359" t="str">
            <v>PRESTACAO DEVOLVIDA</v>
          </cell>
          <cell r="B359" t="str">
            <v>0770010047</v>
          </cell>
          <cell r="C359" t="str">
            <v>B</v>
          </cell>
          <cell r="D359" t="str">
            <v>3 Month and less SME Loans</v>
          </cell>
          <cell r="E359" t="str">
            <v>V</v>
          </cell>
          <cell r="F359" t="str">
            <v>Performing</v>
          </cell>
          <cell r="G359">
            <v>-19780.25</v>
          </cell>
          <cell r="H359">
            <v>-5526.6</v>
          </cell>
        </row>
        <row r="360">
          <cell r="A360" t="str">
            <v>PRESTACAO DEVOLVIDA</v>
          </cell>
          <cell r="B360" t="str">
            <v>0770010072</v>
          </cell>
          <cell r="C360" t="str">
            <v>B</v>
          </cell>
          <cell r="D360" t="str">
            <v>3 Month and less SME Loans</v>
          </cell>
          <cell r="E360" t="str">
            <v>V</v>
          </cell>
          <cell r="F360" t="str">
            <v>Performing</v>
          </cell>
          <cell r="G360">
            <v>-427.62</v>
          </cell>
          <cell r="H360">
            <v>-94.24</v>
          </cell>
        </row>
        <row r="361">
          <cell r="A361" t="str">
            <v>PRESTACAO DEVOLVIDA</v>
          </cell>
          <cell r="B361" t="str">
            <v>0770010169</v>
          </cell>
          <cell r="C361" t="str">
            <v>B</v>
          </cell>
          <cell r="D361" t="str">
            <v>3 Month and less SME Loans</v>
          </cell>
          <cell r="E361" t="str">
            <v>V</v>
          </cell>
          <cell r="F361" t="str">
            <v>Performing</v>
          </cell>
          <cell r="G361">
            <v>-426.2</v>
          </cell>
          <cell r="H361">
            <v>-100.12</v>
          </cell>
        </row>
        <row r="362">
          <cell r="A362" t="str">
            <v>PRESTACAO DEVOLVIDA</v>
          </cell>
          <cell r="B362" t="str">
            <v>0770010171</v>
          </cell>
          <cell r="C362" t="str">
            <v>B</v>
          </cell>
          <cell r="D362" t="str">
            <v>3 Month and less SME Loans</v>
          </cell>
          <cell r="E362" t="str">
            <v>V</v>
          </cell>
          <cell r="F362" t="str">
            <v>Performing</v>
          </cell>
          <cell r="G362">
            <v>-426.2</v>
          </cell>
          <cell r="H362">
            <v>-100.12</v>
          </cell>
        </row>
        <row r="363">
          <cell r="A363" t="str">
            <v>PRESTACAO DEVOLVIDA</v>
          </cell>
          <cell r="B363" t="str">
            <v>0770010325</v>
          </cell>
          <cell r="C363" t="str">
            <v>B</v>
          </cell>
          <cell r="D363" t="str">
            <v>3 Month and less SME Loans</v>
          </cell>
          <cell r="E363" t="str">
            <v>V</v>
          </cell>
          <cell r="F363" t="str">
            <v>Delinquent</v>
          </cell>
          <cell r="G363">
            <v>-15559.5</v>
          </cell>
          <cell r="H363">
            <v>0</v>
          </cell>
        </row>
        <row r="364">
          <cell r="A364" t="str">
            <v>PRESTACAO DEVOLVIDA</v>
          </cell>
          <cell r="B364" t="str">
            <v>0770010335</v>
          </cell>
          <cell r="C364" t="str">
            <v>B</v>
          </cell>
          <cell r="D364" t="str">
            <v>3 Month and less SME Loans</v>
          </cell>
          <cell r="E364" t="str">
            <v>V</v>
          </cell>
          <cell r="F364" t="str">
            <v>Performing</v>
          </cell>
          <cell r="G364">
            <v>-8272.23</v>
          </cell>
          <cell r="H364">
            <v>-485.35</v>
          </cell>
        </row>
        <row r="365">
          <cell r="A365" t="str">
            <v>PRESTACAO DEVOLVIDA</v>
          </cell>
          <cell r="B365" t="str">
            <v>0770010336</v>
          </cell>
          <cell r="C365" t="str">
            <v>B</v>
          </cell>
          <cell r="D365" t="str">
            <v>3 Month and less SME Loans</v>
          </cell>
          <cell r="E365" t="str">
            <v>V</v>
          </cell>
          <cell r="F365" t="str">
            <v>Performing</v>
          </cell>
          <cell r="G365">
            <v>-8959.42</v>
          </cell>
          <cell r="H365">
            <v>-2232.61</v>
          </cell>
        </row>
        <row r="366">
          <cell r="A366" t="str">
            <v>PRESTACAO DEVOLVIDA</v>
          </cell>
          <cell r="B366" t="str">
            <v>0770010341</v>
          </cell>
          <cell r="C366" t="str">
            <v>B</v>
          </cell>
          <cell r="D366" t="str">
            <v>3 Month and less SME Loans</v>
          </cell>
          <cell r="E366" t="str">
            <v>V</v>
          </cell>
          <cell r="F366" t="str">
            <v>Performing</v>
          </cell>
          <cell r="G366">
            <v>-1238.8499999999999</v>
          </cell>
          <cell r="H366">
            <v>0</v>
          </cell>
        </row>
        <row r="367">
          <cell r="A367" t="str">
            <v>PRESTACAO DEVOLVIDA</v>
          </cell>
          <cell r="B367" t="str">
            <v>0770010347</v>
          </cell>
          <cell r="C367" t="str">
            <v>B</v>
          </cell>
          <cell r="D367" t="str">
            <v>3 Month and less SME Loans</v>
          </cell>
          <cell r="E367" t="str">
            <v>V</v>
          </cell>
          <cell r="F367" t="str">
            <v>Performing</v>
          </cell>
          <cell r="G367">
            <v>-15666.39</v>
          </cell>
          <cell r="H367">
            <v>-3090.89</v>
          </cell>
        </row>
        <row r="368">
          <cell r="A368" t="str">
            <v>PRESTACAO DEVOLVIDA</v>
          </cell>
          <cell r="B368" t="str">
            <v>0770010348</v>
          </cell>
          <cell r="C368" t="str">
            <v>B</v>
          </cell>
          <cell r="D368" t="str">
            <v>3 Month and less SME Loans</v>
          </cell>
          <cell r="E368" t="str">
            <v>V</v>
          </cell>
          <cell r="F368" t="str">
            <v>Performing</v>
          </cell>
          <cell r="G368">
            <v>-6884.88</v>
          </cell>
          <cell r="H368">
            <v>0</v>
          </cell>
        </row>
        <row r="369">
          <cell r="A369" t="str">
            <v>PRESTACAO DEVOLVIDA</v>
          </cell>
          <cell r="B369" t="str">
            <v>0770010356</v>
          </cell>
          <cell r="C369" t="str">
            <v>B</v>
          </cell>
          <cell r="D369" t="str">
            <v>3 Month and less SME Loans</v>
          </cell>
          <cell r="E369" t="str">
            <v>V</v>
          </cell>
          <cell r="F369" t="str">
            <v>Performing</v>
          </cell>
          <cell r="G369">
            <v>-105263.16</v>
          </cell>
          <cell r="H369">
            <v>-7817.4</v>
          </cell>
        </row>
        <row r="370">
          <cell r="A370" t="str">
            <v>PRESTACAO DEVOLVIDA</v>
          </cell>
          <cell r="B370" t="str">
            <v>0770010455</v>
          </cell>
          <cell r="C370" t="str">
            <v>B</v>
          </cell>
          <cell r="D370" t="str">
            <v>3 Month and less SME Loans</v>
          </cell>
          <cell r="E370" t="str">
            <v>V</v>
          </cell>
          <cell r="F370" t="str">
            <v>Performing</v>
          </cell>
          <cell r="G370">
            <v>-735.96</v>
          </cell>
          <cell r="H370">
            <v>0</v>
          </cell>
        </row>
        <row r="371">
          <cell r="A371" t="str">
            <v>PRESTACAO DEVOLVIDA</v>
          </cell>
          <cell r="B371" t="str">
            <v>0770010488</v>
          </cell>
          <cell r="C371" t="str">
            <v>B</v>
          </cell>
          <cell r="D371" t="str">
            <v>3 Month and less SME Loans</v>
          </cell>
          <cell r="E371" t="str">
            <v>V</v>
          </cell>
          <cell r="F371" t="str">
            <v>Performing</v>
          </cell>
          <cell r="G371">
            <v>-5194.9799999999996</v>
          </cell>
          <cell r="H371">
            <v>0</v>
          </cell>
        </row>
        <row r="372">
          <cell r="A372" t="str">
            <v>PRESTACAO DEVOLVIDA</v>
          </cell>
          <cell r="B372" t="str">
            <v>0770010505</v>
          </cell>
          <cell r="C372" t="str">
            <v>B</v>
          </cell>
          <cell r="D372" t="str">
            <v>3 Month and less SME Loans</v>
          </cell>
          <cell r="E372" t="str">
            <v>V</v>
          </cell>
          <cell r="F372" t="str">
            <v>Performing</v>
          </cell>
          <cell r="G372">
            <v>-33526.71</v>
          </cell>
          <cell r="H372">
            <v>0</v>
          </cell>
        </row>
        <row r="373">
          <cell r="A373" t="str">
            <v>PRESTACAO DEVOLVIDA</v>
          </cell>
          <cell r="B373" t="str">
            <v>0770010594</v>
          </cell>
          <cell r="C373" t="str">
            <v>B</v>
          </cell>
          <cell r="D373" t="str">
            <v>3 Month and less SME Loans</v>
          </cell>
          <cell r="E373" t="str">
            <v>V</v>
          </cell>
          <cell r="F373" t="str">
            <v>Performing</v>
          </cell>
          <cell r="G373">
            <v>-405.67</v>
          </cell>
          <cell r="H373">
            <v>0</v>
          </cell>
        </row>
        <row r="374">
          <cell r="A374" t="str">
            <v>PRESTACAO DEVOLVIDA</v>
          </cell>
          <cell r="B374" t="str">
            <v>0770010640</v>
          </cell>
          <cell r="C374" t="str">
            <v>B</v>
          </cell>
          <cell r="D374" t="str">
            <v>3 Month and less SME Loans</v>
          </cell>
          <cell r="E374" t="str">
            <v>V</v>
          </cell>
          <cell r="F374" t="str">
            <v>Performing</v>
          </cell>
          <cell r="G374">
            <v>-25000</v>
          </cell>
          <cell r="H374">
            <v>-2402.6999999999998</v>
          </cell>
        </row>
        <row r="375">
          <cell r="A375" t="str">
            <v>PRESTACAO DEVOLVIDA</v>
          </cell>
          <cell r="B375" t="str">
            <v>0770010687</v>
          </cell>
          <cell r="C375" t="str">
            <v>B</v>
          </cell>
          <cell r="D375" t="str">
            <v>3 Month and less SME Loans</v>
          </cell>
          <cell r="E375" t="str">
            <v>V</v>
          </cell>
          <cell r="F375" t="str">
            <v>Performing</v>
          </cell>
          <cell r="G375">
            <v>-586.4</v>
          </cell>
          <cell r="H375">
            <v>-115.2</v>
          </cell>
        </row>
        <row r="376">
          <cell r="A376" t="str">
            <v>PRESTACAO DEVOLVIDA</v>
          </cell>
          <cell r="B376" t="str">
            <v>0770010689</v>
          </cell>
          <cell r="C376" t="str">
            <v>B</v>
          </cell>
          <cell r="D376" t="str">
            <v>3 Month and less SME Loans</v>
          </cell>
          <cell r="E376" t="str">
            <v>V</v>
          </cell>
          <cell r="F376" t="str">
            <v>Performing</v>
          </cell>
          <cell r="G376">
            <v>0</v>
          </cell>
          <cell r="H376">
            <v>-5878.8</v>
          </cell>
        </row>
        <row r="377">
          <cell r="A377" t="str">
            <v>PRESTACAO DEVOLVIDA</v>
          </cell>
          <cell r="B377" t="str">
            <v>0770010717</v>
          </cell>
          <cell r="C377" t="str">
            <v>B</v>
          </cell>
          <cell r="D377" t="str">
            <v>3 Month and less SME Loans</v>
          </cell>
          <cell r="E377" t="str">
            <v>V</v>
          </cell>
          <cell r="F377" t="str">
            <v>Performing</v>
          </cell>
          <cell r="G377">
            <v>-446.19</v>
          </cell>
          <cell r="H377">
            <v>-54.45</v>
          </cell>
        </row>
        <row r="378">
          <cell r="A378" t="str">
            <v>PRESTACAO DEVOLVIDA</v>
          </cell>
          <cell r="B378" t="str">
            <v>0770010735</v>
          </cell>
          <cell r="C378" t="str">
            <v>B</v>
          </cell>
          <cell r="D378" t="str">
            <v>3 Month and less SME Loans</v>
          </cell>
          <cell r="E378" t="str">
            <v>V</v>
          </cell>
          <cell r="F378" t="str">
            <v>Performing</v>
          </cell>
          <cell r="G378">
            <v>-1175.29</v>
          </cell>
          <cell r="H378">
            <v>0</v>
          </cell>
        </row>
        <row r="379">
          <cell r="A379" t="str">
            <v>PRESTACAO DEVOLVIDA</v>
          </cell>
          <cell r="B379" t="str">
            <v>0770010741</v>
          </cell>
          <cell r="C379" t="str">
            <v>B</v>
          </cell>
          <cell r="D379" t="str">
            <v>6 Month SME Loans</v>
          </cell>
          <cell r="E379" t="str">
            <v>V</v>
          </cell>
          <cell r="F379" t="str">
            <v>Performing</v>
          </cell>
          <cell r="G379">
            <v>-3815.16</v>
          </cell>
          <cell r="H379">
            <v>0</v>
          </cell>
        </row>
        <row r="380">
          <cell r="A380" t="str">
            <v>PRESTACAO DEVOLVIDA</v>
          </cell>
          <cell r="B380" t="str">
            <v>0770010767</v>
          </cell>
          <cell r="C380" t="str">
            <v>B</v>
          </cell>
          <cell r="D380" t="str">
            <v>3 Month and less SME Loans</v>
          </cell>
          <cell r="E380" t="str">
            <v>V</v>
          </cell>
          <cell r="F380" t="str">
            <v>Performing</v>
          </cell>
          <cell r="G380">
            <v>0</v>
          </cell>
          <cell r="H380">
            <v>-562056.52</v>
          </cell>
        </row>
        <row r="381">
          <cell r="A381" t="str">
            <v>PRESTACAO DEVOLVIDA</v>
          </cell>
          <cell r="B381" t="str">
            <v>0770010773</v>
          </cell>
          <cell r="C381" t="str">
            <v>B</v>
          </cell>
          <cell r="D381" t="str">
            <v>3 Month and less SME Loans</v>
          </cell>
          <cell r="E381" t="str">
            <v>V</v>
          </cell>
          <cell r="F381" t="str">
            <v>Performing</v>
          </cell>
          <cell r="G381">
            <v>-4661.6400000000003</v>
          </cell>
          <cell r="H381">
            <v>0</v>
          </cell>
        </row>
        <row r="382">
          <cell r="A382" t="str">
            <v>PRESTACAO DEVOLVIDA</v>
          </cell>
          <cell r="B382" t="str">
            <v>0770010781</v>
          </cell>
          <cell r="C382" t="str">
            <v>B</v>
          </cell>
          <cell r="D382" t="str">
            <v>3 Month and less SME Loans</v>
          </cell>
          <cell r="E382" t="str">
            <v>V</v>
          </cell>
          <cell r="F382" t="str">
            <v>Performing</v>
          </cell>
          <cell r="G382">
            <v>-24434.2</v>
          </cell>
          <cell r="H382">
            <v>0</v>
          </cell>
        </row>
        <row r="383">
          <cell r="A383" t="str">
            <v>PRESTACAO DEVOLVIDA</v>
          </cell>
          <cell r="B383" t="str">
            <v>0770010813</v>
          </cell>
          <cell r="C383" t="str">
            <v>B</v>
          </cell>
          <cell r="D383" t="str">
            <v>3 Month and less SME Loans</v>
          </cell>
          <cell r="E383" t="str">
            <v>V</v>
          </cell>
          <cell r="F383" t="str">
            <v>Performing</v>
          </cell>
          <cell r="G383">
            <v>-10416</v>
          </cell>
          <cell r="H383">
            <v>-650.71</v>
          </cell>
        </row>
        <row r="384">
          <cell r="A384" t="str">
            <v>PRESTACAO DEVOLVIDA</v>
          </cell>
          <cell r="B384" t="str">
            <v>0770010831</v>
          </cell>
          <cell r="C384" t="str">
            <v>B</v>
          </cell>
          <cell r="D384" t="str">
            <v>3 Month and less SME Loans</v>
          </cell>
          <cell r="E384" t="str">
            <v>V</v>
          </cell>
          <cell r="F384" t="str">
            <v>Performing</v>
          </cell>
          <cell r="G384">
            <v>-104166.65</v>
          </cell>
          <cell r="H384">
            <v>-10542.36</v>
          </cell>
        </row>
        <row r="385">
          <cell r="A385" t="str">
            <v>PRESTACAO DEVOLVIDA</v>
          </cell>
          <cell r="B385" t="str">
            <v>0770010843</v>
          </cell>
          <cell r="C385" t="str">
            <v>B</v>
          </cell>
          <cell r="D385" t="str">
            <v>3 Month and less SME Loans</v>
          </cell>
          <cell r="E385" t="str">
            <v>V</v>
          </cell>
          <cell r="F385" t="str">
            <v>Delinquent</v>
          </cell>
          <cell r="G385">
            <v>-11892.74</v>
          </cell>
          <cell r="H385">
            <v>-2724</v>
          </cell>
        </row>
        <row r="386">
          <cell r="A386" t="str">
            <v>PRESTACAO DEVOLVIDA</v>
          </cell>
          <cell r="B386" t="str">
            <v>0770010866</v>
          </cell>
          <cell r="C386" t="str">
            <v>B</v>
          </cell>
          <cell r="D386" t="str">
            <v>3 Month and less SME Loans</v>
          </cell>
          <cell r="E386" t="str">
            <v>V</v>
          </cell>
          <cell r="F386" t="str">
            <v>Performing</v>
          </cell>
          <cell r="G386">
            <v>0</v>
          </cell>
          <cell r="H386">
            <v>-115.36</v>
          </cell>
        </row>
        <row r="387">
          <cell r="A387" t="str">
            <v>PRESTACAO DEVOLVIDA</v>
          </cell>
          <cell r="B387" t="str">
            <v>0770010867</v>
          </cell>
          <cell r="C387" t="str">
            <v>B</v>
          </cell>
          <cell r="D387" t="str">
            <v>3 Month and less SME Loans</v>
          </cell>
          <cell r="E387" t="str">
            <v>V</v>
          </cell>
          <cell r="F387" t="str">
            <v>Performing</v>
          </cell>
          <cell r="G387">
            <v>-8456.5499999999993</v>
          </cell>
          <cell r="H387">
            <v>-286.45</v>
          </cell>
        </row>
        <row r="388">
          <cell r="A388" t="str">
            <v>PRESTACAO DEVOLVIDA</v>
          </cell>
          <cell r="B388" t="str">
            <v>0770010893</v>
          </cell>
          <cell r="C388" t="str">
            <v>B</v>
          </cell>
          <cell r="D388" t="str">
            <v>3 Month and less SME Loans</v>
          </cell>
          <cell r="E388" t="str">
            <v>V</v>
          </cell>
          <cell r="F388" t="str">
            <v>Performing</v>
          </cell>
          <cell r="G388">
            <v>-3456.99</v>
          </cell>
          <cell r="H388">
            <v>-283.83</v>
          </cell>
        </row>
        <row r="389">
          <cell r="A389" t="str">
            <v>PRESTACAO DEVOLVIDA</v>
          </cell>
          <cell r="B389" t="str">
            <v>0770010904</v>
          </cell>
          <cell r="C389" t="str">
            <v>B</v>
          </cell>
          <cell r="D389" t="str">
            <v>6 Month SME Loans</v>
          </cell>
          <cell r="E389" t="str">
            <v>V</v>
          </cell>
          <cell r="F389" t="str">
            <v>Performing</v>
          </cell>
          <cell r="G389">
            <v>-113673.84</v>
          </cell>
          <cell r="H389">
            <v>0</v>
          </cell>
        </row>
        <row r="390">
          <cell r="A390" t="str">
            <v>PRESTACAO DEVOLVIDA</v>
          </cell>
          <cell r="B390" t="str">
            <v>0770010905</v>
          </cell>
          <cell r="C390" t="str">
            <v>B</v>
          </cell>
          <cell r="D390" t="str">
            <v>6 Month SME Loans</v>
          </cell>
          <cell r="E390" t="str">
            <v>V</v>
          </cell>
          <cell r="F390" t="str">
            <v>Performing</v>
          </cell>
          <cell r="G390">
            <v>-269691.40000000002</v>
          </cell>
          <cell r="H390">
            <v>-43802</v>
          </cell>
        </row>
        <row r="391">
          <cell r="A391" t="str">
            <v>PRESTACAO DEVOLVIDA</v>
          </cell>
          <cell r="B391" t="str">
            <v>0770010935</v>
          </cell>
          <cell r="C391" t="str">
            <v>B</v>
          </cell>
          <cell r="D391" t="str">
            <v>3 Month and less SME Loans</v>
          </cell>
          <cell r="E391" t="str">
            <v>V</v>
          </cell>
          <cell r="F391" t="str">
            <v>Performing</v>
          </cell>
          <cell r="G391">
            <v>-287500</v>
          </cell>
          <cell r="H391">
            <v>-81006.64</v>
          </cell>
        </row>
        <row r="392">
          <cell r="A392" t="str">
            <v>PRESTACAO DEVOLVIDA</v>
          </cell>
          <cell r="B392" t="str">
            <v>0770010997</v>
          </cell>
          <cell r="C392" t="str">
            <v>B</v>
          </cell>
          <cell r="D392" t="str">
            <v>3 Month and less SME Loans</v>
          </cell>
          <cell r="E392" t="str">
            <v>V</v>
          </cell>
          <cell r="F392" t="str">
            <v>Performing</v>
          </cell>
          <cell r="G392">
            <v>-25000</v>
          </cell>
          <cell r="H392">
            <v>-2006.66</v>
          </cell>
        </row>
        <row r="393">
          <cell r="A393" t="str">
            <v>PRESTACAO DEVOLVIDA</v>
          </cell>
          <cell r="B393" t="str">
            <v>0770011004</v>
          </cell>
          <cell r="C393" t="str">
            <v>B</v>
          </cell>
          <cell r="D393" t="str">
            <v>3 Month and less SME Loans</v>
          </cell>
          <cell r="E393" t="str">
            <v>V</v>
          </cell>
          <cell r="F393" t="str">
            <v>Performing</v>
          </cell>
          <cell r="G393">
            <v>-18697.919999999998</v>
          </cell>
          <cell r="H393">
            <v>0</v>
          </cell>
        </row>
        <row r="394">
          <cell r="A394" t="str">
            <v>PRESTACAO DEVOLVIDA</v>
          </cell>
          <cell r="B394" t="str">
            <v>0770011076</v>
          </cell>
          <cell r="C394" t="str">
            <v>B</v>
          </cell>
          <cell r="D394" t="str">
            <v>3 Month and less SME Loans</v>
          </cell>
          <cell r="E394" t="str">
            <v>V</v>
          </cell>
          <cell r="F394" t="str">
            <v>Performing</v>
          </cell>
          <cell r="G394">
            <v>-11691.25</v>
          </cell>
          <cell r="H394">
            <v>-156.44999999999999</v>
          </cell>
        </row>
        <row r="395">
          <cell r="A395" t="str">
            <v>PRESTACAO DEVOLVIDA</v>
          </cell>
          <cell r="B395" t="str">
            <v>0770011104</v>
          </cell>
          <cell r="C395" t="str">
            <v>B</v>
          </cell>
          <cell r="D395" t="str">
            <v>3 Month and less SME Loans</v>
          </cell>
          <cell r="E395" t="str">
            <v>V</v>
          </cell>
          <cell r="F395" t="str">
            <v>Performing</v>
          </cell>
          <cell r="G395">
            <v>-4059.43</v>
          </cell>
          <cell r="H395">
            <v>-311.55</v>
          </cell>
        </row>
        <row r="396">
          <cell r="A396" t="str">
            <v>PRESTACAO DEVOLVIDA</v>
          </cell>
          <cell r="B396" t="str">
            <v>0770011163</v>
          </cell>
          <cell r="C396" t="str">
            <v>B</v>
          </cell>
          <cell r="D396" t="str">
            <v>3 Month and less SME Loans</v>
          </cell>
          <cell r="E396" t="str">
            <v>V</v>
          </cell>
          <cell r="F396" t="str">
            <v>Performing</v>
          </cell>
          <cell r="G396">
            <v>-3694.33</v>
          </cell>
          <cell r="H396">
            <v>0</v>
          </cell>
        </row>
        <row r="397">
          <cell r="A397" t="str">
            <v>PRESTACAO DEVOLVIDA</v>
          </cell>
          <cell r="B397" t="str">
            <v>0770011169</v>
          </cell>
          <cell r="C397" t="str">
            <v>B</v>
          </cell>
          <cell r="D397" t="str">
            <v>3 Month and less SME Loans</v>
          </cell>
          <cell r="E397" t="str">
            <v>V</v>
          </cell>
          <cell r="F397" t="str">
            <v>Performing</v>
          </cell>
          <cell r="G397">
            <v>-9505.48</v>
          </cell>
          <cell r="H397">
            <v>-37</v>
          </cell>
        </row>
        <row r="398">
          <cell r="A398" t="str">
            <v>PRESTACAO DEVOLVIDA</v>
          </cell>
          <cell r="B398" t="str">
            <v>0770011191</v>
          </cell>
          <cell r="C398" t="str">
            <v>B</v>
          </cell>
          <cell r="D398" t="str">
            <v>3 Month and less SME Loans</v>
          </cell>
          <cell r="E398" t="str">
            <v>V</v>
          </cell>
          <cell r="F398" t="str">
            <v>Performing</v>
          </cell>
          <cell r="G398">
            <v>-2487.92</v>
          </cell>
          <cell r="H398">
            <v>0</v>
          </cell>
        </row>
        <row r="399">
          <cell r="A399" t="str">
            <v>PRESTACAO DEVOLVIDA</v>
          </cell>
          <cell r="B399" t="str">
            <v>0770011235</v>
          </cell>
          <cell r="C399" t="str">
            <v>B</v>
          </cell>
          <cell r="D399" t="str">
            <v>3 Month and less SME Loans</v>
          </cell>
          <cell r="E399" t="str">
            <v>V</v>
          </cell>
          <cell r="F399" t="str">
            <v>Performing</v>
          </cell>
          <cell r="G399">
            <v>-11674.2</v>
          </cell>
          <cell r="H399">
            <v>-5182.3500000000004</v>
          </cell>
        </row>
        <row r="400">
          <cell r="A400" t="str">
            <v>PRESTACAO DEVOLVIDA</v>
          </cell>
          <cell r="B400" t="str">
            <v>0770011238</v>
          </cell>
          <cell r="C400" t="str">
            <v>B</v>
          </cell>
          <cell r="D400" t="str">
            <v>3 Month and less SME Loans</v>
          </cell>
          <cell r="E400" t="str">
            <v>V</v>
          </cell>
          <cell r="F400" t="str">
            <v>Performing</v>
          </cell>
          <cell r="G400">
            <v>-8000</v>
          </cell>
          <cell r="H400">
            <v>-1658.6</v>
          </cell>
        </row>
        <row r="401">
          <cell r="A401" t="str">
            <v>PRESTACAO DEVOLVIDA</v>
          </cell>
          <cell r="B401" t="str">
            <v>0770011240</v>
          </cell>
          <cell r="C401" t="str">
            <v>B</v>
          </cell>
          <cell r="D401" t="str">
            <v>3 Month and less SME Loans</v>
          </cell>
          <cell r="E401" t="str">
            <v>V</v>
          </cell>
          <cell r="F401" t="str">
            <v>Performing</v>
          </cell>
          <cell r="G401">
            <v>-5952.38</v>
          </cell>
          <cell r="H401">
            <v>-1265.1199999999999</v>
          </cell>
        </row>
        <row r="402">
          <cell r="A402" t="str">
            <v>PRESTACAO DEVOLVIDA</v>
          </cell>
          <cell r="B402" t="str">
            <v>0770011257</v>
          </cell>
          <cell r="C402" t="str">
            <v>B</v>
          </cell>
          <cell r="D402" t="str">
            <v>3 Month and less SME Loans</v>
          </cell>
          <cell r="E402" t="str">
            <v>V</v>
          </cell>
          <cell r="F402" t="str">
            <v>Performing</v>
          </cell>
          <cell r="G402">
            <v>-6100</v>
          </cell>
          <cell r="H402">
            <v>-257.88</v>
          </cell>
        </row>
        <row r="403">
          <cell r="A403" t="str">
            <v>PRESTACAO DEVOLVIDA</v>
          </cell>
          <cell r="B403" t="str">
            <v>0770011290</v>
          </cell>
          <cell r="C403" t="str">
            <v>B</v>
          </cell>
          <cell r="D403" t="str">
            <v>3 Month and less SME Loans</v>
          </cell>
          <cell r="E403" t="str">
            <v>V</v>
          </cell>
          <cell r="F403" t="str">
            <v>Delinquent</v>
          </cell>
          <cell r="G403">
            <v>-3668.7</v>
          </cell>
          <cell r="H403">
            <v>-669.25</v>
          </cell>
        </row>
        <row r="404">
          <cell r="A404" t="str">
            <v>PRESTACAO DEVOLVIDA</v>
          </cell>
          <cell r="B404" t="str">
            <v>0770011306</v>
          </cell>
          <cell r="C404" t="str">
            <v>B</v>
          </cell>
          <cell r="D404" t="str">
            <v>3 Month and less SME Loans</v>
          </cell>
          <cell r="E404" t="str">
            <v>V</v>
          </cell>
          <cell r="F404" t="str">
            <v>Performing</v>
          </cell>
          <cell r="G404">
            <v>-34333.760000000002</v>
          </cell>
          <cell r="H404">
            <v>0</v>
          </cell>
        </row>
        <row r="405">
          <cell r="A405" t="str">
            <v>PRESTACAO DEVOLVIDA</v>
          </cell>
          <cell r="B405" t="str">
            <v>0770011330</v>
          </cell>
          <cell r="C405" t="str">
            <v>B</v>
          </cell>
          <cell r="D405" t="str">
            <v>3 Month and less SME Loans</v>
          </cell>
          <cell r="E405" t="str">
            <v>V</v>
          </cell>
          <cell r="F405" t="str">
            <v>Performing</v>
          </cell>
          <cell r="G405">
            <v>-4166.67</v>
          </cell>
          <cell r="H405">
            <v>-287.64999999999998</v>
          </cell>
        </row>
        <row r="406">
          <cell r="A406" t="str">
            <v>PRESTACAO DEVOLVIDA</v>
          </cell>
          <cell r="B406" t="str">
            <v>0770011370</v>
          </cell>
          <cell r="C406" t="str">
            <v>B</v>
          </cell>
          <cell r="D406" t="str">
            <v>3 Month and less SME Loans</v>
          </cell>
          <cell r="E406" t="str">
            <v>V</v>
          </cell>
          <cell r="F406" t="str">
            <v>Performing</v>
          </cell>
          <cell r="G406">
            <v>0</v>
          </cell>
          <cell r="H406">
            <v>-4343.7</v>
          </cell>
        </row>
        <row r="407">
          <cell r="A407" t="str">
            <v>PRESTACAO DEVOLVIDA</v>
          </cell>
          <cell r="B407" t="str">
            <v>0770011384</v>
          </cell>
          <cell r="C407" t="str">
            <v>B</v>
          </cell>
          <cell r="D407" t="str">
            <v>3 Month and less SME Loans</v>
          </cell>
          <cell r="E407" t="str">
            <v>V</v>
          </cell>
          <cell r="F407" t="str">
            <v>Performing</v>
          </cell>
          <cell r="G407">
            <v>-5118.2</v>
          </cell>
          <cell r="H407">
            <v>-167.42</v>
          </cell>
        </row>
        <row r="408">
          <cell r="A408" t="str">
            <v>PRESTACAO DEVOLVIDA</v>
          </cell>
          <cell r="B408" t="str">
            <v>0770011392</v>
          </cell>
          <cell r="C408" t="str">
            <v>B</v>
          </cell>
          <cell r="D408" t="str">
            <v>3 Month and less SME Loans</v>
          </cell>
          <cell r="E408" t="str">
            <v>V</v>
          </cell>
          <cell r="F408" t="str">
            <v>Performing</v>
          </cell>
          <cell r="G408">
            <v>-50.58</v>
          </cell>
          <cell r="H408">
            <v>0</v>
          </cell>
        </row>
        <row r="409">
          <cell r="A409" t="str">
            <v>PRESTACAO DEVOLVIDA</v>
          </cell>
          <cell r="B409" t="str">
            <v>0770011413</v>
          </cell>
          <cell r="C409" t="str">
            <v>B</v>
          </cell>
          <cell r="D409" t="str">
            <v>3 Month and less SME Loans</v>
          </cell>
          <cell r="E409" t="str">
            <v>V</v>
          </cell>
          <cell r="F409" t="str">
            <v>Performing</v>
          </cell>
          <cell r="G409">
            <v>-24483.72</v>
          </cell>
          <cell r="H409">
            <v>-1568.8</v>
          </cell>
        </row>
        <row r="410">
          <cell r="A410" t="str">
            <v>PRESTACAO DEVOLVIDA</v>
          </cell>
          <cell r="B410" t="str">
            <v>0770011437</v>
          </cell>
          <cell r="C410" t="str">
            <v>B</v>
          </cell>
          <cell r="D410" t="str">
            <v>3 Month and less SME Loans</v>
          </cell>
          <cell r="E410" t="str">
            <v>V</v>
          </cell>
          <cell r="F410" t="str">
            <v>Performing</v>
          </cell>
          <cell r="G410">
            <v>-6.78</v>
          </cell>
          <cell r="H410">
            <v>0</v>
          </cell>
        </row>
        <row r="411">
          <cell r="A411" t="str">
            <v>PRESTACAO DEVOLVIDA</v>
          </cell>
          <cell r="B411" t="str">
            <v>0770011537</v>
          </cell>
          <cell r="C411" t="str">
            <v>B</v>
          </cell>
          <cell r="D411" t="str">
            <v>3 Month and less SME Loans</v>
          </cell>
          <cell r="E411" t="str">
            <v>V</v>
          </cell>
          <cell r="F411" t="str">
            <v>Performing</v>
          </cell>
          <cell r="G411">
            <v>-9454.65</v>
          </cell>
          <cell r="H411">
            <v>-31.56</v>
          </cell>
        </row>
        <row r="412">
          <cell r="A412" t="str">
            <v>PRESTACAO DEVOLVIDA</v>
          </cell>
          <cell r="B412" t="str">
            <v>0770011545</v>
          </cell>
          <cell r="C412" t="str">
            <v>B</v>
          </cell>
          <cell r="D412" t="str">
            <v>3 Month and less SME Loans</v>
          </cell>
          <cell r="E412" t="str">
            <v>V</v>
          </cell>
          <cell r="F412" t="str">
            <v>Performing</v>
          </cell>
          <cell r="G412">
            <v>-2351.04</v>
          </cell>
          <cell r="H412">
            <v>0</v>
          </cell>
        </row>
        <row r="413">
          <cell r="A413" t="str">
            <v>PRESTACAO DEVOLVIDA</v>
          </cell>
          <cell r="B413" t="str">
            <v>0770011629</v>
          </cell>
          <cell r="C413" t="str">
            <v>B</v>
          </cell>
          <cell r="D413" t="str">
            <v>3 Month and less SME Loans</v>
          </cell>
          <cell r="E413" t="str">
            <v>V</v>
          </cell>
          <cell r="F413" t="str">
            <v>Performing</v>
          </cell>
          <cell r="G413">
            <v>-2717.2</v>
          </cell>
          <cell r="H413">
            <v>-68.709999999999994</v>
          </cell>
        </row>
        <row r="414">
          <cell r="A414" t="str">
            <v>PRESTACAO DEVOLVIDA</v>
          </cell>
          <cell r="B414" t="str">
            <v>0770011632</v>
          </cell>
          <cell r="C414" t="str">
            <v>B</v>
          </cell>
          <cell r="D414" t="str">
            <v>3 Month and less SME Loans</v>
          </cell>
          <cell r="E414" t="str">
            <v>V</v>
          </cell>
          <cell r="F414" t="str">
            <v>Performing</v>
          </cell>
          <cell r="G414">
            <v>-2717.2</v>
          </cell>
          <cell r="H414">
            <v>-667.9</v>
          </cell>
        </row>
        <row r="415">
          <cell r="A415" t="str">
            <v>PRESTACAO DEVOLVIDA</v>
          </cell>
          <cell r="B415" t="str">
            <v>0770011646</v>
          </cell>
          <cell r="C415" t="str">
            <v>B</v>
          </cell>
          <cell r="D415" t="str">
            <v>3 Month and less SME Loans</v>
          </cell>
          <cell r="E415" t="str">
            <v>V</v>
          </cell>
          <cell r="F415" t="str">
            <v>Performing</v>
          </cell>
          <cell r="G415">
            <v>-351856.52</v>
          </cell>
          <cell r="H415">
            <v>-19702.759999999998</v>
          </cell>
        </row>
        <row r="416">
          <cell r="A416" t="str">
            <v>PRESTACAO DEVOLVIDA</v>
          </cell>
          <cell r="B416" t="str">
            <v>0770011736</v>
          </cell>
          <cell r="C416" t="str">
            <v>B</v>
          </cell>
          <cell r="D416" t="str">
            <v>3 Month and less SME Loans</v>
          </cell>
          <cell r="E416" t="str">
            <v>V</v>
          </cell>
          <cell r="F416" t="str">
            <v>Performing</v>
          </cell>
          <cell r="G416">
            <v>-24920</v>
          </cell>
          <cell r="H416">
            <v>-2224.56</v>
          </cell>
        </row>
        <row r="417">
          <cell r="A417" t="str">
            <v>PRESTACAO DEVOLVIDA</v>
          </cell>
          <cell r="B417" t="str">
            <v>0770011787</v>
          </cell>
          <cell r="C417" t="str">
            <v>B</v>
          </cell>
          <cell r="D417" t="str">
            <v>3 Month and less SME Loans</v>
          </cell>
          <cell r="E417" t="str">
            <v>V</v>
          </cell>
          <cell r="F417" t="str">
            <v>Performing</v>
          </cell>
          <cell r="G417">
            <v>-3500</v>
          </cell>
          <cell r="H417">
            <v>-27.18</v>
          </cell>
        </row>
        <row r="418">
          <cell r="A418" t="str">
            <v>PRESTACAO DEVOLVIDA</v>
          </cell>
          <cell r="B418" t="str">
            <v>0770011847</v>
          </cell>
          <cell r="C418" t="str">
            <v>B</v>
          </cell>
          <cell r="D418" t="str">
            <v>3 Month and less SME Loans</v>
          </cell>
          <cell r="E418" t="str">
            <v>V</v>
          </cell>
          <cell r="F418" t="str">
            <v>Delinquent</v>
          </cell>
          <cell r="G418">
            <v>-33.76</v>
          </cell>
          <cell r="H418">
            <v>0</v>
          </cell>
        </row>
        <row r="419">
          <cell r="A419" t="str">
            <v>PRESTACAO DEVOLVIDA</v>
          </cell>
          <cell r="B419" t="str">
            <v>0770011911</v>
          </cell>
          <cell r="C419" t="str">
            <v>B</v>
          </cell>
          <cell r="D419" t="str">
            <v>3 Month and less SME Loans</v>
          </cell>
          <cell r="E419" t="str">
            <v>V</v>
          </cell>
          <cell r="F419" t="str">
            <v>Performing</v>
          </cell>
          <cell r="G419">
            <v>-6823.86</v>
          </cell>
          <cell r="H419">
            <v>-60.78</v>
          </cell>
        </row>
        <row r="420">
          <cell r="A420" t="str">
            <v>PRESTACAO DEVOLVIDA</v>
          </cell>
          <cell r="B420" t="str">
            <v>0770011920</v>
          </cell>
          <cell r="C420" t="str">
            <v>B</v>
          </cell>
          <cell r="D420" t="str">
            <v>3 Month and less SME Loans</v>
          </cell>
          <cell r="E420" t="str">
            <v>V</v>
          </cell>
          <cell r="F420" t="str">
            <v>Performing</v>
          </cell>
          <cell r="G420">
            <v>-8411.66</v>
          </cell>
          <cell r="H420">
            <v>0</v>
          </cell>
        </row>
        <row r="421">
          <cell r="A421" t="str">
            <v>PRESTACAO DEVOLVIDA</v>
          </cell>
          <cell r="B421" t="str">
            <v>0770011943</v>
          </cell>
          <cell r="C421" t="str">
            <v>B</v>
          </cell>
          <cell r="D421" t="str">
            <v>3 Month and less SME Loans</v>
          </cell>
          <cell r="E421" t="str">
            <v>V</v>
          </cell>
          <cell r="F421" t="str">
            <v>Performing</v>
          </cell>
          <cell r="G421">
            <v>-231581.05</v>
          </cell>
          <cell r="H421">
            <v>-39019.49</v>
          </cell>
        </row>
        <row r="422">
          <cell r="A422" t="str">
            <v>PRESTACAO DEVOLVIDA</v>
          </cell>
          <cell r="B422" t="str">
            <v>0770011961</v>
          </cell>
          <cell r="C422" t="str">
            <v>B</v>
          </cell>
          <cell r="D422" t="str">
            <v>3 Month and less SME Loans</v>
          </cell>
          <cell r="E422" t="str">
            <v>V</v>
          </cell>
          <cell r="F422" t="str">
            <v>Performing</v>
          </cell>
          <cell r="G422">
            <v>-543.53</v>
          </cell>
          <cell r="H422">
            <v>-30.16</v>
          </cell>
        </row>
        <row r="423">
          <cell r="A423" t="str">
            <v>PRESTACAO DEVOLVIDA</v>
          </cell>
          <cell r="B423" t="str">
            <v>0770012055</v>
          </cell>
          <cell r="C423" t="str">
            <v>B</v>
          </cell>
          <cell r="D423" t="str">
            <v>3 Month and less SME Loans</v>
          </cell>
          <cell r="E423" t="str">
            <v>V</v>
          </cell>
          <cell r="F423" t="str">
            <v>Delinquent</v>
          </cell>
          <cell r="G423">
            <v>0</v>
          </cell>
          <cell r="H423">
            <v>-14463.36</v>
          </cell>
        </row>
        <row r="424">
          <cell r="A424" t="str">
            <v>PRESTACAO DEVOLVIDA</v>
          </cell>
          <cell r="B424" t="str">
            <v>0770012080</v>
          </cell>
          <cell r="C424" t="str">
            <v>B</v>
          </cell>
          <cell r="D424" t="str">
            <v>3 Month and less SME Loans</v>
          </cell>
          <cell r="E424" t="str">
            <v>V</v>
          </cell>
          <cell r="F424" t="str">
            <v>Performing</v>
          </cell>
          <cell r="G424">
            <v>-1276.8399999999999</v>
          </cell>
          <cell r="H424">
            <v>0</v>
          </cell>
        </row>
        <row r="425">
          <cell r="A425" t="str">
            <v>PRESTACAO DEVOLVIDA</v>
          </cell>
          <cell r="B425" t="str">
            <v>0770012088</v>
          </cell>
          <cell r="C425" t="str">
            <v>B</v>
          </cell>
          <cell r="D425" t="str">
            <v>3 Month and less SME Loans</v>
          </cell>
          <cell r="E425" t="str">
            <v>V</v>
          </cell>
          <cell r="F425" t="str">
            <v>Performing</v>
          </cell>
          <cell r="G425">
            <v>-9701.59</v>
          </cell>
          <cell r="H425">
            <v>-248.14</v>
          </cell>
        </row>
        <row r="426">
          <cell r="A426" t="str">
            <v>PRESTACAO DEVOLVIDA</v>
          </cell>
          <cell r="B426" t="str">
            <v>0770012294</v>
          </cell>
          <cell r="C426" t="str">
            <v>B</v>
          </cell>
          <cell r="D426" t="str">
            <v>3 Month and less SME Loans</v>
          </cell>
          <cell r="E426" t="str">
            <v>V</v>
          </cell>
          <cell r="F426" t="str">
            <v>Performing</v>
          </cell>
          <cell r="G426">
            <v>-1500</v>
          </cell>
          <cell r="H426">
            <v>-460.31</v>
          </cell>
        </row>
        <row r="427">
          <cell r="A427" t="str">
            <v>PRESTACAO DEVOLVIDA</v>
          </cell>
          <cell r="B427" t="str">
            <v>0770012412</v>
          </cell>
          <cell r="C427" t="str">
            <v>B</v>
          </cell>
          <cell r="D427" t="str">
            <v>3 Month and less SME Loans</v>
          </cell>
          <cell r="E427" t="str">
            <v>V</v>
          </cell>
          <cell r="F427" t="str">
            <v>Performing</v>
          </cell>
          <cell r="G427">
            <v>-50000</v>
          </cell>
          <cell r="H427">
            <v>-3667.07</v>
          </cell>
        </row>
        <row r="428">
          <cell r="A428" t="str">
            <v>PRESTACAO DEVOLVIDA</v>
          </cell>
          <cell r="B428" t="str">
            <v>0770012469</v>
          </cell>
          <cell r="C428" t="str">
            <v>B</v>
          </cell>
          <cell r="D428" t="str">
            <v>3 Month and less SME Loans</v>
          </cell>
          <cell r="E428" t="str">
            <v>V</v>
          </cell>
          <cell r="F428" t="str">
            <v>Performing</v>
          </cell>
          <cell r="G428">
            <v>-2866.22</v>
          </cell>
          <cell r="H428">
            <v>0</v>
          </cell>
        </row>
        <row r="429">
          <cell r="A429" t="str">
            <v>PRESTACAO DEVOLVIDA</v>
          </cell>
          <cell r="B429" t="str">
            <v>0770012474</v>
          </cell>
          <cell r="C429" t="str">
            <v>B</v>
          </cell>
          <cell r="D429" t="str">
            <v>3 Month and less SME Loans</v>
          </cell>
          <cell r="E429" t="str">
            <v>V</v>
          </cell>
          <cell r="F429" t="str">
            <v>Performing</v>
          </cell>
          <cell r="G429">
            <v>-40258.32</v>
          </cell>
          <cell r="H429">
            <v>0</v>
          </cell>
        </row>
        <row r="430">
          <cell r="A430" t="str">
            <v>PRESTACAO DEVOLVIDA</v>
          </cell>
          <cell r="B430" t="str">
            <v>0770012594</v>
          </cell>
          <cell r="C430" t="str">
            <v>B</v>
          </cell>
          <cell r="D430" t="str">
            <v>3 Month and less SME Loans</v>
          </cell>
          <cell r="E430" t="str">
            <v>V</v>
          </cell>
          <cell r="F430" t="str">
            <v>Performing</v>
          </cell>
          <cell r="G430">
            <v>-265384.58</v>
          </cell>
          <cell r="H430">
            <v>-43688.73</v>
          </cell>
        </row>
        <row r="431">
          <cell r="A431" t="str">
            <v>PRESTACAO DEVOLVIDA</v>
          </cell>
          <cell r="B431" t="str">
            <v>0770012636</v>
          </cell>
          <cell r="C431" t="str">
            <v>B</v>
          </cell>
          <cell r="D431" t="str">
            <v>3 Month and less SME Loans</v>
          </cell>
          <cell r="E431" t="str">
            <v>V</v>
          </cell>
          <cell r="F431" t="str">
            <v>Performing</v>
          </cell>
          <cell r="G431">
            <v>-2901.04</v>
          </cell>
          <cell r="H431">
            <v>0</v>
          </cell>
        </row>
        <row r="432">
          <cell r="A432" t="str">
            <v>PRESTACAO DEVOLVIDA</v>
          </cell>
          <cell r="B432" t="str">
            <v>0770012676</v>
          </cell>
          <cell r="C432" t="str">
            <v>B</v>
          </cell>
          <cell r="D432" t="str">
            <v>3 Month and less SME Loans</v>
          </cell>
          <cell r="E432" t="str">
            <v>V</v>
          </cell>
          <cell r="F432" t="str">
            <v>Performing</v>
          </cell>
          <cell r="G432">
            <v>-4002.6</v>
          </cell>
          <cell r="H432">
            <v>0</v>
          </cell>
        </row>
        <row r="433">
          <cell r="A433" t="str">
            <v>PRESTACAO DEVOLVIDA</v>
          </cell>
          <cell r="B433" t="str">
            <v>0770012703</v>
          </cell>
          <cell r="C433" t="str">
            <v>B</v>
          </cell>
          <cell r="D433" t="str">
            <v>3 Month and less SME Loans</v>
          </cell>
          <cell r="E433" t="str">
            <v>V</v>
          </cell>
          <cell r="F433" t="str">
            <v>Performing</v>
          </cell>
          <cell r="G433">
            <v>-2777.79</v>
          </cell>
          <cell r="H433">
            <v>-197.61</v>
          </cell>
        </row>
        <row r="434">
          <cell r="A434" t="str">
            <v>PRESTACAO DEVOLVIDA</v>
          </cell>
          <cell r="B434" t="str">
            <v>0770012712</v>
          </cell>
          <cell r="C434" t="str">
            <v>B</v>
          </cell>
          <cell r="D434" t="str">
            <v>3 Month and less SME Loans</v>
          </cell>
          <cell r="E434" t="str">
            <v>V</v>
          </cell>
          <cell r="F434" t="str">
            <v>Performing</v>
          </cell>
          <cell r="G434">
            <v>-10036.81</v>
          </cell>
          <cell r="H434">
            <v>0</v>
          </cell>
        </row>
        <row r="435">
          <cell r="A435" t="str">
            <v>PRESTACAO DEVOLVIDA</v>
          </cell>
          <cell r="B435" t="str">
            <v>0770012745</v>
          </cell>
          <cell r="C435" t="str">
            <v>B</v>
          </cell>
          <cell r="D435" t="str">
            <v>3 Month and less SME Loans</v>
          </cell>
          <cell r="E435" t="str">
            <v>V</v>
          </cell>
          <cell r="F435" t="str">
            <v>Delinquent</v>
          </cell>
          <cell r="G435">
            <v>-394224.4</v>
          </cell>
          <cell r="H435">
            <v>-46091.68</v>
          </cell>
        </row>
        <row r="436">
          <cell r="A436" t="str">
            <v>PRESTACAO DEVOLVIDA</v>
          </cell>
          <cell r="B436" t="str">
            <v>0770012792</v>
          </cell>
          <cell r="C436" t="str">
            <v>B</v>
          </cell>
          <cell r="D436" t="str">
            <v>3 Month and less SME Loans</v>
          </cell>
          <cell r="E436" t="str">
            <v>V</v>
          </cell>
          <cell r="F436" t="str">
            <v>Performing</v>
          </cell>
          <cell r="G436">
            <v>-16965.259999999998</v>
          </cell>
          <cell r="H436">
            <v>-4315.72</v>
          </cell>
        </row>
        <row r="437">
          <cell r="A437" t="str">
            <v>PRESTACAO DEVOLVIDA</v>
          </cell>
          <cell r="B437" t="str">
            <v>0770012795</v>
          </cell>
          <cell r="C437" t="str">
            <v>B</v>
          </cell>
          <cell r="D437" t="str">
            <v>3 Month and less SME Loans</v>
          </cell>
          <cell r="E437" t="str">
            <v>V</v>
          </cell>
          <cell r="F437" t="str">
            <v>Performing</v>
          </cell>
          <cell r="G437">
            <v>-53641.9</v>
          </cell>
          <cell r="H437">
            <v>-2063.7199999999998</v>
          </cell>
        </row>
        <row r="438">
          <cell r="A438" t="str">
            <v>PRESTACAO DEVOLVIDA</v>
          </cell>
          <cell r="B438" t="str">
            <v>0770012912</v>
          </cell>
          <cell r="C438" t="str">
            <v>B</v>
          </cell>
          <cell r="D438" t="str">
            <v>3 Month and less SME Loans</v>
          </cell>
          <cell r="E438" t="str">
            <v>V</v>
          </cell>
          <cell r="F438" t="str">
            <v>Performing</v>
          </cell>
          <cell r="G438">
            <v>-75900</v>
          </cell>
          <cell r="H438">
            <v>-14847.42</v>
          </cell>
        </row>
        <row r="439">
          <cell r="A439" t="str">
            <v>PRESTACAO DEVOLVIDA</v>
          </cell>
          <cell r="B439" t="str">
            <v>0770012914</v>
          </cell>
          <cell r="C439" t="str">
            <v>B</v>
          </cell>
          <cell r="D439" t="str">
            <v>3 Month and less SME Loans</v>
          </cell>
          <cell r="E439" t="str">
            <v>V</v>
          </cell>
          <cell r="F439" t="str">
            <v>Performing</v>
          </cell>
          <cell r="G439">
            <v>-1976.4</v>
          </cell>
          <cell r="H439">
            <v>0</v>
          </cell>
        </row>
        <row r="440">
          <cell r="A440" t="str">
            <v>PRESTACAO DEVOLVIDA</v>
          </cell>
          <cell r="B440" t="str">
            <v>0770012944</v>
          </cell>
          <cell r="C440" t="str">
            <v>B</v>
          </cell>
          <cell r="D440" t="str">
            <v>3 Month and less SME Loans</v>
          </cell>
          <cell r="E440" t="str">
            <v>V</v>
          </cell>
          <cell r="F440" t="str">
            <v>Performing</v>
          </cell>
          <cell r="G440">
            <v>-16949.150000000001</v>
          </cell>
          <cell r="H440">
            <v>-686.33</v>
          </cell>
        </row>
        <row r="441">
          <cell r="A441" t="str">
            <v>PRESTACAO DEVOLVIDA</v>
          </cell>
          <cell r="B441" t="str">
            <v>0770012984</v>
          </cell>
          <cell r="C441" t="str">
            <v>B</v>
          </cell>
          <cell r="D441" t="str">
            <v>3 Month and less SME Loans</v>
          </cell>
          <cell r="E441" t="str">
            <v>V</v>
          </cell>
          <cell r="F441" t="str">
            <v>Performing</v>
          </cell>
          <cell r="G441">
            <v>-3588.09</v>
          </cell>
          <cell r="H441">
            <v>-298.8</v>
          </cell>
        </row>
        <row r="442">
          <cell r="A442" t="str">
            <v>PRESTACAO DEVOLVIDA</v>
          </cell>
          <cell r="B442" t="str">
            <v>0770013080</v>
          </cell>
          <cell r="C442" t="str">
            <v>B</v>
          </cell>
          <cell r="D442" t="str">
            <v>3 Month and less SME Loans</v>
          </cell>
          <cell r="E442" t="str">
            <v>V</v>
          </cell>
          <cell r="F442" t="str">
            <v>Performing</v>
          </cell>
          <cell r="G442">
            <v>-166660</v>
          </cell>
          <cell r="H442">
            <v>-30833.200000000001</v>
          </cell>
        </row>
        <row r="443">
          <cell r="A443" t="str">
            <v>PRESTACAO DEVOLVIDA</v>
          </cell>
          <cell r="B443" t="str">
            <v>0770013084</v>
          </cell>
          <cell r="C443" t="str">
            <v>B</v>
          </cell>
          <cell r="D443" t="str">
            <v>3 Month and less SME Loans</v>
          </cell>
          <cell r="E443" t="str">
            <v>V</v>
          </cell>
          <cell r="F443" t="str">
            <v>Performing</v>
          </cell>
          <cell r="G443">
            <v>-1994.55</v>
          </cell>
          <cell r="H443">
            <v>0</v>
          </cell>
        </row>
        <row r="444">
          <cell r="A444" t="str">
            <v>PRESTACAO DEVOLVIDA</v>
          </cell>
          <cell r="B444" t="str">
            <v>0770013137</v>
          </cell>
          <cell r="C444" t="str">
            <v>B</v>
          </cell>
          <cell r="D444" t="str">
            <v>3 Month and less SME Loans</v>
          </cell>
          <cell r="E444" t="str">
            <v>V</v>
          </cell>
          <cell r="F444" t="str">
            <v>Performing</v>
          </cell>
          <cell r="G444">
            <v>-734.92</v>
          </cell>
          <cell r="H444">
            <v>0</v>
          </cell>
        </row>
        <row r="445">
          <cell r="A445" t="str">
            <v>PRESTACAO DEVOLVIDA</v>
          </cell>
          <cell r="B445" t="str">
            <v>0770013147</v>
          </cell>
          <cell r="C445" t="str">
            <v>B</v>
          </cell>
          <cell r="D445" t="str">
            <v>3 Month and less SME Loans</v>
          </cell>
          <cell r="E445" t="str">
            <v>V</v>
          </cell>
          <cell r="F445" t="str">
            <v>Performing</v>
          </cell>
          <cell r="G445">
            <v>-16775.349999999999</v>
          </cell>
          <cell r="H445">
            <v>0</v>
          </cell>
        </row>
        <row r="446">
          <cell r="A446" t="str">
            <v>PRESTACAO DEVOLVIDA</v>
          </cell>
          <cell r="B446" t="str">
            <v>0770013203</v>
          </cell>
          <cell r="C446" t="str">
            <v>B</v>
          </cell>
          <cell r="D446" t="str">
            <v>3 Month and less SME Loans</v>
          </cell>
          <cell r="E446" t="str">
            <v>V</v>
          </cell>
          <cell r="F446" t="str">
            <v>Performing</v>
          </cell>
          <cell r="G446">
            <v>-415.74</v>
          </cell>
          <cell r="H446">
            <v>0</v>
          </cell>
        </row>
        <row r="447">
          <cell r="A447" t="str">
            <v>PRESTACAO DEVOLVIDA</v>
          </cell>
          <cell r="B447" t="str">
            <v>0770013226</v>
          </cell>
          <cell r="C447" t="str">
            <v>B</v>
          </cell>
          <cell r="D447" t="str">
            <v>3 Month and less SME Loans</v>
          </cell>
          <cell r="E447" t="str">
            <v>V</v>
          </cell>
          <cell r="F447" t="str">
            <v>Performing</v>
          </cell>
          <cell r="G447">
            <v>-71400</v>
          </cell>
          <cell r="H447">
            <v>-15607.56</v>
          </cell>
        </row>
        <row r="448">
          <cell r="A448" t="str">
            <v>PRESTACAO DEVOLVIDA</v>
          </cell>
          <cell r="B448" t="str">
            <v>0770013254</v>
          </cell>
          <cell r="C448" t="str">
            <v>B</v>
          </cell>
          <cell r="D448" t="str">
            <v>3 Month and less SME Loans</v>
          </cell>
          <cell r="E448" t="str">
            <v>V</v>
          </cell>
          <cell r="F448" t="str">
            <v>Performing</v>
          </cell>
          <cell r="G448">
            <v>-35366.370000000003</v>
          </cell>
          <cell r="H448">
            <v>-2075.06</v>
          </cell>
        </row>
        <row r="449">
          <cell r="A449" t="str">
            <v>PRESTACAO DEVOLVIDA</v>
          </cell>
          <cell r="B449" t="str">
            <v>0770013280</v>
          </cell>
          <cell r="C449" t="str">
            <v>B</v>
          </cell>
          <cell r="D449" t="str">
            <v>3 Month and less SME Loans</v>
          </cell>
          <cell r="E449" t="str">
            <v>V</v>
          </cell>
          <cell r="F449" t="str">
            <v>Delinquent</v>
          </cell>
          <cell r="G449">
            <v>-6603.3</v>
          </cell>
          <cell r="H449">
            <v>-1225.9000000000001</v>
          </cell>
        </row>
        <row r="450">
          <cell r="A450" t="str">
            <v>PRESTACAO DEVOLVIDA</v>
          </cell>
          <cell r="B450" t="str">
            <v>0770013336</v>
          </cell>
          <cell r="C450" t="str">
            <v>B</v>
          </cell>
          <cell r="D450" t="str">
            <v>3 Month and less SME Loans</v>
          </cell>
          <cell r="E450" t="str">
            <v>V</v>
          </cell>
          <cell r="F450" t="str">
            <v>Performing</v>
          </cell>
          <cell r="G450">
            <v>-16.03</v>
          </cell>
          <cell r="H450">
            <v>0</v>
          </cell>
        </row>
        <row r="451">
          <cell r="A451" t="str">
            <v>PRESTACAO DEVOLVIDA</v>
          </cell>
          <cell r="B451" t="str">
            <v>0770013354</v>
          </cell>
          <cell r="C451" t="str">
            <v>B</v>
          </cell>
          <cell r="D451" t="str">
            <v>3 Month and less SME Loans</v>
          </cell>
          <cell r="E451" t="str">
            <v>V</v>
          </cell>
          <cell r="F451" t="str">
            <v>Performing</v>
          </cell>
          <cell r="G451">
            <v>-53123</v>
          </cell>
          <cell r="H451">
            <v>0</v>
          </cell>
        </row>
        <row r="452">
          <cell r="A452" t="str">
            <v>PRESTACAO DEVOLVIDA</v>
          </cell>
          <cell r="B452" t="str">
            <v>0770013379</v>
          </cell>
          <cell r="C452" t="str">
            <v>B</v>
          </cell>
          <cell r="D452" t="str">
            <v>3 Month and less SME Loans</v>
          </cell>
          <cell r="E452" t="str">
            <v>V</v>
          </cell>
          <cell r="F452" t="str">
            <v>Performing</v>
          </cell>
          <cell r="G452">
            <v>0</v>
          </cell>
          <cell r="H452">
            <v>-2602.9</v>
          </cell>
        </row>
        <row r="453">
          <cell r="A453" t="str">
            <v>PRESTACAO DEVOLVIDA</v>
          </cell>
          <cell r="B453" t="str">
            <v>0770013380</v>
          </cell>
          <cell r="C453" t="str">
            <v>B</v>
          </cell>
          <cell r="D453" t="str">
            <v>3 Month and less SME Loans</v>
          </cell>
          <cell r="E453" t="str">
            <v>V</v>
          </cell>
          <cell r="F453" t="str">
            <v>Cumulative WO</v>
          </cell>
          <cell r="G453">
            <v>0</v>
          </cell>
          <cell r="H453">
            <v>-2139.7199999999998</v>
          </cell>
        </row>
        <row r="454">
          <cell r="A454" t="str">
            <v>PRESTACAO DEVOLVIDA</v>
          </cell>
          <cell r="B454" t="str">
            <v>0770013425</v>
          </cell>
          <cell r="C454" t="str">
            <v>B</v>
          </cell>
          <cell r="D454" t="str">
            <v>3 Month and less SME Loans</v>
          </cell>
          <cell r="E454" t="str">
            <v>V</v>
          </cell>
          <cell r="F454" t="str">
            <v>Cumulative WO</v>
          </cell>
          <cell r="G454">
            <v>-253.13</v>
          </cell>
          <cell r="H454">
            <v>0</v>
          </cell>
        </row>
        <row r="455">
          <cell r="A455" t="str">
            <v>PRESTACAO DEVOLVIDA</v>
          </cell>
          <cell r="B455" t="str">
            <v>0770013441</v>
          </cell>
          <cell r="C455" t="str">
            <v>B</v>
          </cell>
          <cell r="D455" t="str">
            <v>3 Month and less SME Loans</v>
          </cell>
          <cell r="E455" t="str">
            <v>V</v>
          </cell>
          <cell r="F455" t="str">
            <v>Performing</v>
          </cell>
          <cell r="G455">
            <v>-8133.24</v>
          </cell>
          <cell r="H455">
            <v>0</v>
          </cell>
        </row>
        <row r="456">
          <cell r="A456" t="str">
            <v>PRESTACAO DEVOLVIDA</v>
          </cell>
          <cell r="B456" t="str">
            <v>0770013499</v>
          </cell>
          <cell r="C456" t="str">
            <v>B</v>
          </cell>
          <cell r="D456" t="str">
            <v>3 Month and less SME Loans</v>
          </cell>
          <cell r="E456" t="str">
            <v>V</v>
          </cell>
          <cell r="F456" t="str">
            <v>Performing</v>
          </cell>
          <cell r="G456">
            <v>-108606</v>
          </cell>
          <cell r="H456">
            <v>-16286.07</v>
          </cell>
        </row>
        <row r="457">
          <cell r="A457" t="str">
            <v>PRESTACAO DEVOLVIDA</v>
          </cell>
          <cell r="B457" t="str">
            <v>0770013537</v>
          </cell>
          <cell r="C457" t="str">
            <v>B</v>
          </cell>
          <cell r="D457" t="str">
            <v>3 Month and less SME Loans</v>
          </cell>
          <cell r="E457" t="str">
            <v>V</v>
          </cell>
          <cell r="F457" t="str">
            <v>Delinquent</v>
          </cell>
          <cell r="G457">
            <v>-38333.410000000003</v>
          </cell>
          <cell r="H457">
            <v>-3897.58</v>
          </cell>
        </row>
        <row r="458">
          <cell r="A458" t="str">
            <v>PRESTACAO DEVOLVIDA</v>
          </cell>
          <cell r="B458" t="str">
            <v>0770013552</v>
          </cell>
          <cell r="C458" t="str">
            <v>B</v>
          </cell>
          <cell r="D458" t="str">
            <v>3 Month and less SME Loans</v>
          </cell>
          <cell r="E458" t="str">
            <v>V</v>
          </cell>
          <cell r="F458" t="str">
            <v>Cumulative WO</v>
          </cell>
          <cell r="G458">
            <v>-392</v>
          </cell>
          <cell r="H458">
            <v>-655.35</v>
          </cell>
        </row>
        <row r="459">
          <cell r="A459" t="str">
            <v>PRESTACAO DEVOLVIDA</v>
          </cell>
          <cell r="B459" t="str">
            <v>0770013610</v>
          </cell>
          <cell r="C459" t="str">
            <v>B</v>
          </cell>
          <cell r="D459" t="str">
            <v>3 Month and less SME Loans</v>
          </cell>
          <cell r="E459" t="str">
            <v>V</v>
          </cell>
          <cell r="F459" t="str">
            <v>Performing</v>
          </cell>
          <cell r="G459">
            <v>-66660</v>
          </cell>
          <cell r="H459">
            <v>-6722.3</v>
          </cell>
        </row>
        <row r="460">
          <cell r="A460" t="str">
            <v>PRESTACAO DEVOLVIDA</v>
          </cell>
          <cell r="B460" t="str">
            <v>0770013611</v>
          </cell>
          <cell r="C460" t="str">
            <v>B</v>
          </cell>
          <cell r="D460" t="str">
            <v>3 Month and less SME Loans</v>
          </cell>
          <cell r="E460" t="str">
            <v>V</v>
          </cell>
          <cell r="F460" t="str">
            <v>Performing</v>
          </cell>
          <cell r="G460">
            <v>-3910.58</v>
          </cell>
          <cell r="H460">
            <v>-861.36</v>
          </cell>
        </row>
        <row r="461">
          <cell r="A461" t="str">
            <v>PRESTACAO DEVOLVIDA</v>
          </cell>
          <cell r="B461" t="str">
            <v>0770013615</v>
          </cell>
          <cell r="C461" t="str">
            <v>B</v>
          </cell>
          <cell r="D461" t="str">
            <v>3 Month and less SME Loans</v>
          </cell>
          <cell r="E461" t="str">
            <v>V</v>
          </cell>
          <cell r="F461" t="str">
            <v>Performing</v>
          </cell>
          <cell r="G461">
            <v>-25620.400000000001</v>
          </cell>
          <cell r="H461">
            <v>-1810</v>
          </cell>
        </row>
        <row r="462">
          <cell r="A462" t="str">
            <v>PRESTACAO DEVOLVIDA</v>
          </cell>
          <cell r="B462" t="str">
            <v>0770013635</v>
          </cell>
          <cell r="C462" t="str">
            <v>B</v>
          </cell>
          <cell r="D462" t="str">
            <v>3 Month and less SME Loans</v>
          </cell>
          <cell r="E462" t="str">
            <v>V</v>
          </cell>
          <cell r="F462" t="str">
            <v>Performing</v>
          </cell>
          <cell r="G462">
            <v>-12397.74</v>
          </cell>
          <cell r="H462">
            <v>0</v>
          </cell>
        </row>
        <row r="463">
          <cell r="A463" t="str">
            <v>PRESTACAO DEVOLVIDA</v>
          </cell>
          <cell r="B463" t="str">
            <v>0770013678</v>
          </cell>
          <cell r="C463" t="str">
            <v>B</v>
          </cell>
          <cell r="D463" t="str">
            <v>3 Month and less SME Loans</v>
          </cell>
          <cell r="E463" t="str">
            <v>V</v>
          </cell>
          <cell r="F463" t="str">
            <v>Performing</v>
          </cell>
          <cell r="G463">
            <v>-13893.04</v>
          </cell>
          <cell r="H463">
            <v>0</v>
          </cell>
        </row>
        <row r="464">
          <cell r="A464" t="str">
            <v>PRESTACAO DEVOLVIDA</v>
          </cell>
          <cell r="B464" t="str">
            <v>0770013679</v>
          </cell>
          <cell r="C464" t="str">
            <v>B</v>
          </cell>
          <cell r="D464" t="str">
            <v>3 Month and less SME Loans</v>
          </cell>
          <cell r="E464" t="str">
            <v>V</v>
          </cell>
          <cell r="F464" t="str">
            <v>Performing</v>
          </cell>
          <cell r="G464">
            <v>-7450</v>
          </cell>
          <cell r="H464">
            <v>-1614.05</v>
          </cell>
        </row>
        <row r="465">
          <cell r="A465" t="str">
            <v>PRESTACAO DEVOLVIDA</v>
          </cell>
          <cell r="B465" t="str">
            <v>0770013680</v>
          </cell>
          <cell r="C465" t="str">
            <v>B</v>
          </cell>
          <cell r="D465" t="str">
            <v>3 Month and less SME Loans</v>
          </cell>
          <cell r="E465" t="str">
            <v>V</v>
          </cell>
          <cell r="F465" t="str">
            <v>Performing</v>
          </cell>
          <cell r="G465">
            <v>-11450</v>
          </cell>
          <cell r="H465">
            <v>-2502.56</v>
          </cell>
        </row>
        <row r="466">
          <cell r="A466" t="str">
            <v>PRESTACAO DEVOLVIDA</v>
          </cell>
          <cell r="B466" t="str">
            <v>0770013684</v>
          </cell>
          <cell r="C466" t="str">
            <v>B</v>
          </cell>
          <cell r="D466" t="str">
            <v>3 Month and less SME Loans</v>
          </cell>
          <cell r="E466" t="str">
            <v>V</v>
          </cell>
          <cell r="F466" t="str">
            <v>Performing</v>
          </cell>
          <cell r="G466">
            <v>-5056.6499999999996</v>
          </cell>
          <cell r="H466">
            <v>-1063.2</v>
          </cell>
        </row>
        <row r="467">
          <cell r="A467" t="str">
            <v>PRESTACAO DEVOLVIDA</v>
          </cell>
          <cell r="B467" t="str">
            <v>0770013710</v>
          </cell>
          <cell r="C467" t="str">
            <v>B</v>
          </cell>
          <cell r="D467" t="str">
            <v>3 Month and less SME Loans</v>
          </cell>
          <cell r="E467" t="str">
            <v>V</v>
          </cell>
          <cell r="F467" t="str">
            <v>Performing</v>
          </cell>
          <cell r="G467">
            <v>-3171.95</v>
          </cell>
          <cell r="H467">
            <v>-177.88</v>
          </cell>
        </row>
        <row r="468">
          <cell r="A468" t="str">
            <v>PRESTACAO DEVOLVIDA</v>
          </cell>
          <cell r="B468" t="str">
            <v>0770013731</v>
          </cell>
          <cell r="C468" t="str">
            <v>B</v>
          </cell>
          <cell r="D468" t="str">
            <v>3 Month and less SME Loans</v>
          </cell>
          <cell r="E468" t="str">
            <v>V</v>
          </cell>
          <cell r="F468" t="str">
            <v>Performing</v>
          </cell>
          <cell r="G468">
            <v>-872.77</v>
          </cell>
          <cell r="H468">
            <v>-157.03</v>
          </cell>
        </row>
        <row r="469">
          <cell r="A469" t="str">
            <v>PRESTACAO DEVOLVIDA</v>
          </cell>
          <cell r="B469" t="str">
            <v>0770013749</v>
          </cell>
          <cell r="C469" t="str">
            <v>B</v>
          </cell>
          <cell r="D469" t="str">
            <v>3 Month and less SME Loans</v>
          </cell>
          <cell r="E469" t="str">
            <v>V</v>
          </cell>
          <cell r="F469" t="str">
            <v>Performing</v>
          </cell>
          <cell r="G469">
            <v>-28284.799999999999</v>
          </cell>
          <cell r="H469">
            <v>-2309.12</v>
          </cell>
        </row>
        <row r="470">
          <cell r="A470" t="str">
            <v>PRESTACAO DEVOLVIDA</v>
          </cell>
          <cell r="B470" t="str">
            <v>0770013805</v>
          </cell>
          <cell r="C470" t="str">
            <v>B</v>
          </cell>
          <cell r="D470" t="str">
            <v>3 Month and less SME Loans</v>
          </cell>
          <cell r="E470" t="str">
            <v>V</v>
          </cell>
          <cell r="F470" t="str">
            <v>Delinquent</v>
          </cell>
          <cell r="G470">
            <v>-310530.82</v>
          </cell>
          <cell r="H470">
            <v>0</v>
          </cell>
        </row>
        <row r="471">
          <cell r="A471" t="str">
            <v>PRESTACAO DEVOLVIDA</v>
          </cell>
          <cell r="B471" t="str">
            <v>0770013808</v>
          </cell>
          <cell r="C471" t="str">
            <v>B</v>
          </cell>
          <cell r="D471" t="str">
            <v>3 Month and less SME Loans</v>
          </cell>
          <cell r="E471" t="str">
            <v>V</v>
          </cell>
          <cell r="F471" t="str">
            <v>Performing</v>
          </cell>
          <cell r="G471">
            <v>-5211.8599999999997</v>
          </cell>
          <cell r="H471">
            <v>-33.71</v>
          </cell>
        </row>
        <row r="472">
          <cell r="A472" t="str">
            <v>PRESTACAO DEVOLVIDA</v>
          </cell>
          <cell r="B472" t="str">
            <v>0770013812</v>
          </cell>
          <cell r="C472" t="str">
            <v>B</v>
          </cell>
          <cell r="D472" t="str">
            <v>3 Month and less SME Loans</v>
          </cell>
          <cell r="E472" t="str">
            <v>V</v>
          </cell>
          <cell r="F472" t="str">
            <v>Performing</v>
          </cell>
          <cell r="G472">
            <v>-31011.81</v>
          </cell>
          <cell r="H472">
            <v>-181.11</v>
          </cell>
        </row>
        <row r="473">
          <cell r="A473" t="str">
            <v>PRESTACAO DEVOLVIDA</v>
          </cell>
          <cell r="B473" t="str">
            <v>0770013837</v>
          </cell>
          <cell r="C473" t="str">
            <v>B</v>
          </cell>
          <cell r="D473" t="str">
            <v>3 Month and less SME Loans</v>
          </cell>
          <cell r="E473" t="str">
            <v>V</v>
          </cell>
          <cell r="F473" t="str">
            <v>Performing</v>
          </cell>
          <cell r="G473">
            <v>-3708.72</v>
          </cell>
          <cell r="H473">
            <v>0</v>
          </cell>
        </row>
        <row r="474">
          <cell r="A474" t="str">
            <v>PRESTACAO DEVOLVIDA</v>
          </cell>
          <cell r="B474" t="str">
            <v>0770013878</v>
          </cell>
          <cell r="C474" t="str">
            <v>B</v>
          </cell>
          <cell r="D474" t="str">
            <v>3 Month and less SME Loans</v>
          </cell>
          <cell r="E474" t="str">
            <v>V</v>
          </cell>
          <cell r="F474" t="str">
            <v>Performing</v>
          </cell>
          <cell r="G474">
            <v>-6579.52</v>
          </cell>
          <cell r="H474">
            <v>0</v>
          </cell>
        </row>
        <row r="475">
          <cell r="A475" t="str">
            <v>PRESTACAO DEVOLVIDA</v>
          </cell>
          <cell r="B475" t="str">
            <v>0770013903</v>
          </cell>
          <cell r="C475" t="str">
            <v>B</v>
          </cell>
          <cell r="D475" t="str">
            <v>3 Month and less SME Loans</v>
          </cell>
          <cell r="E475" t="str">
            <v>V</v>
          </cell>
          <cell r="F475" t="str">
            <v>Performing</v>
          </cell>
          <cell r="G475">
            <v>-3282.1</v>
          </cell>
          <cell r="H475">
            <v>0</v>
          </cell>
        </row>
        <row r="476">
          <cell r="A476" t="str">
            <v>PRESTACAO DEVOLVIDA</v>
          </cell>
          <cell r="B476" t="str">
            <v>0770013942</v>
          </cell>
          <cell r="C476" t="str">
            <v>B</v>
          </cell>
          <cell r="D476" t="str">
            <v>3 Month and less SME Loans</v>
          </cell>
          <cell r="E476" t="str">
            <v>V</v>
          </cell>
          <cell r="F476" t="str">
            <v>Performing</v>
          </cell>
          <cell r="G476">
            <v>-6250.05</v>
          </cell>
          <cell r="H476">
            <v>-131.76</v>
          </cell>
        </row>
        <row r="477">
          <cell r="A477" t="str">
            <v>PRESTACAO DEVOLVIDA</v>
          </cell>
          <cell r="B477" t="str">
            <v>0770013953</v>
          </cell>
          <cell r="C477" t="str">
            <v>B</v>
          </cell>
          <cell r="D477" t="str">
            <v>3 Month and less SME Loans</v>
          </cell>
          <cell r="E477" t="str">
            <v>V</v>
          </cell>
          <cell r="F477" t="str">
            <v>Performing</v>
          </cell>
          <cell r="G477">
            <v>-31595.03</v>
          </cell>
          <cell r="H477">
            <v>0</v>
          </cell>
        </row>
        <row r="478">
          <cell r="A478" t="str">
            <v>PRESTACAO DEVOLVIDA</v>
          </cell>
          <cell r="B478" t="str">
            <v>0770013955</v>
          </cell>
          <cell r="C478" t="str">
            <v>B</v>
          </cell>
          <cell r="D478" t="str">
            <v>3 Month and less SME Loans</v>
          </cell>
          <cell r="E478" t="str">
            <v>V</v>
          </cell>
          <cell r="F478" t="str">
            <v>Delinquent</v>
          </cell>
          <cell r="G478">
            <v>-171.78</v>
          </cell>
          <cell r="H478">
            <v>0</v>
          </cell>
        </row>
        <row r="479">
          <cell r="A479" t="str">
            <v>PRESTACAO DEVOLVIDA</v>
          </cell>
          <cell r="B479" t="str">
            <v>0770013970</v>
          </cell>
          <cell r="C479" t="str">
            <v>B</v>
          </cell>
          <cell r="D479" t="str">
            <v>3 Month and less SME Loans</v>
          </cell>
          <cell r="E479" t="str">
            <v>V</v>
          </cell>
          <cell r="F479" t="str">
            <v>Performing</v>
          </cell>
          <cell r="G479">
            <v>-7291.69</v>
          </cell>
          <cell r="H479">
            <v>-1862.42</v>
          </cell>
        </row>
        <row r="480">
          <cell r="A480" t="str">
            <v>PRESTACAO DEVOLVIDA</v>
          </cell>
          <cell r="B480" t="str">
            <v>0770013971</v>
          </cell>
          <cell r="C480" t="str">
            <v>B</v>
          </cell>
          <cell r="D480" t="str">
            <v>3 Month and less SME Loans</v>
          </cell>
          <cell r="E480" t="str">
            <v>V</v>
          </cell>
          <cell r="F480" t="str">
            <v>Performing</v>
          </cell>
          <cell r="G480">
            <v>-1337.9</v>
          </cell>
          <cell r="H480">
            <v>0</v>
          </cell>
        </row>
        <row r="481">
          <cell r="A481" t="str">
            <v>PRESTACAO DEVOLVIDA</v>
          </cell>
          <cell r="B481" t="str">
            <v>0770013989</v>
          </cell>
          <cell r="C481" t="str">
            <v>B</v>
          </cell>
          <cell r="D481" t="str">
            <v>3 Month and less SME Loans</v>
          </cell>
          <cell r="E481" t="str">
            <v>V</v>
          </cell>
          <cell r="F481" t="str">
            <v>Performing</v>
          </cell>
          <cell r="G481">
            <v>-4750.32</v>
          </cell>
          <cell r="H481">
            <v>-620.91</v>
          </cell>
        </row>
        <row r="482">
          <cell r="A482" t="str">
            <v>PRESTACAO DEVOLVIDA</v>
          </cell>
          <cell r="B482" t="str">
            <v>0770014005</v>
          </cell>
          <cell r="C482" t="str">
            <v>B</v>
          </cell>
          <cell r="D482" t="str">
            <v>3 Month and less SME Loans</v>
          </cell>
          <cell r="E482" t="str">
            <v>V</v>
          </cell>
          <cell r="F482" t="str">
            <v>Performing</v>
          </cell>
          <cell r="G482">
            <v>-60107</v>
          </cell>
          <cell r="H482">
            <v>0</v>
          </cell>
        </row>
        <row r="483">
          <cell r="A483" t="str">
            <v>PRESTACAO DEVOLVIDA</v>
          </cell>
          <cell r="B483" t="str">
            <v>0770014011</v>
          </cell>
          <cell r="C483" t="str">
            <v>B</v>
          </cell>
          <cell r="D483" t="str">
            <v>3 Month and less SME Loans</v>
          </cell>
          <cell r="E483" t="str">
            <v>V</v>
          </cell>
          <cell r="F483" t="str">
            <v>Performing</v>
          </cell>
          <cell r="G483">
            <v>-13879.05</v>
          </cell>
          <cell r="H483">
            <v>-3823.2</v>
          </cell>
        </row>
        <row r="484">
          <cell r="A484" t="str">
            <v>PRESTACAO DEVOLVIDA</v>
          </cell>
          <cell r="B484" t="str">
            <v>0770014019</v>
          </cell>
          <cell r="C484" t="str">
            <v>B</v>
          </cell>
          <cell r="D484" t="str">
            <v>3 Month and less SME Loans</v>
          </cell>
          <cell r="E484" t="str">
            <v>V</v>
          </cell>
          <cell r="F484" t="str">
            <v>Performing</v>
          </cell>
          <cell r="G484">
            <v>-115080.32000000001</v>
          </cell>
          <cell r="H484">
            <v>-23140.080000000002</v>
          </cell>
        </row>
        <row r="485">
          <cell r="A485" t="str">
            <v>PRESTACAO DEVOLVIDA</v>
          </cell>
          <cell r="B485" t="str">
            <v>0770014021</v>
          </cell>
          <cell r="C485" t="str">
            <v>B</v>
          </cell>
          <cell r="D485" t="str">
            <v>6 Month SME Loans</v>
          </cell>
          <cell r="E485" t="str">
            <v>V</v>
          </cell>
          <cell r="F485" t="str">
            <v>Delinquent</v>
          </cell>
          <cell r="G485">
            <v>-718750</v>
          </cell>
          <cell r="H485">
            <v>-312152.78000000003</v>
          </cell>
        </row>
        <row r="486">
          <cell r="A486" t="str">
            <v>PRESTACAO DEVOLVIDA</v>
          </cell>
          <cell r="B486" t="str">
            <v>0770014030</v>
          </cell>
          <cell r="C486" t="str">
            <v>B</v>
          </cell>
          <cell r="D486" t="str">
            <v>3 Month and less SME Loans</v>
          </cell>
          <cell r="E486" t="str">
            <v>V</v>
          </cell>
          <cell r="F486" t="str">
            <v>Performing</v>
          </cell>
          <cell r="G486">
            <v>-105882.33</v>
          </cell>
          <cell r="H486">
            <v>-32557.17</v>
          </cell>
        </row>
        <row r="487">
          <cell r="A487" t="str">
            <v>PRESTACAO DEVOLVIDA</v>
          </cell>
          <cell r="B487" t="str">
            <v>0770014081</v>
          </cell>
          <cell r="C487" t="str">
            <v>B</v>
          </cell>
          <cell r="D487" t="str">
            <v>3 Month and less SME Loans</v>
          </cell>
          <cell r="E487" t="str">
            <v>V</v>
          </cell>
          <cell r="F487" t="str">
            <v>Performing</v>
          </cell>
          <cell r="G487">
            <v>-4471.84</v>
          </cell>
          <cell r="H487">
            <v>-179.41</v>
          </cell>
        </row>
        <row r="488">
          <cell r="A488" t="str">
            <v>PRESTACAO DEVOLVIDA</v>
          </cell>
          <cell r="B488" t="str">
            <v>0770014088</v>
          </cell>
          <cell r="C488" t="str">
            <v>B</v>
          </cell>
          <cell r="D488" t="str">
            <v>3 Month and less SME Loans</v>
          </cell>
          <cell r="E488" t="str">
            <v>V</v>
          </cell>
          <cell r="F488" t="str">
            <v>Performing</v>
          </cell>
          <cell r="G488">
            <v>-6535.55</v>
          </cell>
          <cell r="H488">
            <v>-2849.92</v>
          </cell>
        </row>
        <row r="489">
          <cell r="A489" t="str">
            <v>PRESTACAO DEVOLVIDA</v>
          </cell>
          <cell r="B489" t="str">
            <v>0770014128</v>
          </cell>
          <cell r="C489" t="str">
            <v>B</v>
          </cell>
          <cell r="D489" t="str">
            <v>3 Month and less SME Loans</v>
          </cell>
          <cell r="E489" t="str">
            <v>V</v>
          </cell>
          <cell r="F489" t="str">
            <v>Performing</v>
          </cell>
          <cell r="G489">
            <v>-16666.650000000001</v>
          </cell>
          <cell r="H489">
            <v>-462.21</v>
          </cell>
        </row>
        <row r="490">
          <cell r="A490" t="str">
            <v>PRESTACAO DEVOLVIDA</v>
          </cell>
          <cell r="B490" t="str">
            <v>0770014141</v>
          </cell>
          <cell r="C490" t="str">
            <v>B</v>
          </cell>
          <cell r="D490" t="str">
            <v>3 Month and less SME Loans</v>
          </cell>
          <cell r="E490" t="str">
            <v>V</v>
          </cell>
          <cell r="F490" t="str">
            <v>Performing</v>
          </cell>
          <cell r="G490">
            <v>-45752.28</v>
          </cell>
          <cell r="H490">
            <v>0</v>
          </cell>
        </row>
        <row r="491">
          <cell r="A491" t="str">
            <v>PRESTACAO DEVOLVIDA</v>
          </cell>
          <cell r="B491" t="str">
            <v>0770014188</v>
          </cell>
          <cell r="C491" t="str">
            <v>B</v>
          </cell>
          <cell r="D491" t="str">
            <v>3 Month and less SME Loans</v>
          </cell>
          <cell r="E491" t="str">
            <v>V</v>
          </cell>
          <cell r="F491" t="str">
            <v>Performing</v>
          </cell>
          <cell r="G491">
            <v>-16666</v>
          </cell>
          <cell r="H491">
            <v>-845.44</v>
          </cell>
        </row>
        <row r="492">
          <cell r="A492" t="str">
            <v>PRESTACAO DEVOLVIDA</v>
          </cell>
          <cell r="B492" t="str">
            <v>0770014194</v>
          </cell>
          <cell r="C492" t="str">
            <v>B</v>
          </cell>
          <cell r="D492" t="str">
            <v>3 Month and less SME Loans</v>
          </cell>
          <cell r="E492" t="str">
            <v>V</v>
          </cell>
          <cell r="F492" t="str">
            <v>Performing</v>
          </cell>
          <cell r="G492">
            <v>-1695.46</v>
          </cell>
          <cell r="H492">
            <v>-173.83</v>
          </cell>
        </row>
        <row r="493">
          <cell r="A493" t="str">
            <v>PRESTACAO DEVOLVIDA</v>
          </cell>
          <cell r="B493" t="str">
            <v>0770014198</v>
          </cell>
          <cell r="C493" t="str">
            <v>B</v>
          </cell>
          <cell r="D493" t="str">
            <v>3 Month and less SME Loans</v>
          </cell>
          <cell r="E493" t="str">
            <v>V</v>
          </cell>
          <cell r="F493" t="str">
            <v>Performing</v>
          </cell>
          <cell r="G493">
            <v>-143270.91</v>
          </cell>
          <cell r="H493">
            <v>-6776.72</v>
          </cell>
        </row>
        <row r="494">
          <cell r="A494" t="str">
            <v>PRESTACAO DEVOLVIDA</v>
          </cell>
          <cell r="B494" t="str">
            <v>0770014212</v>
          </cell>
          <cell r="C494" t="str">
            <v>B</v>
          </cell>
          <cell r="D494" t="str">
            <v>3 Month and less SME Loans</v>
          </cell>
          <cell r="E494" t="str">
            <v>V</v>
          </cell>
          <cell r="F494" t="str">
            <v>Cumulative WO</v>
          </cell>
          <cell r="G494">
            <v>-21904.74</v>
          </cell>
          <cell r="H494">
            <v>-6326.61</v>
          </cell>
        </row>
        <row r="495">
          <cell r="A495" t="str">
            <v>PRESTACAO DEVOLVIDA</v>
          </cell>
          <cell r="B495" t="str">
            <v>0770014222</v>
          </cell>
          <cell r="C495" t="str">
            <v>B</v>
          </cell>
          <cell r="D495" t="str">
            <v>3 Month and less SME Loans</v>
          </cell>
          <cell r="E495" t="str">
            <v>V</v>
          </cell>
          <cell r="F495" t="str">
            <v>Performing</v>
          </cell>
          <cell r="G495">
            <v>-1592.09</v>
          </cell>
          <cell r="H495">
            <v>-20.78</v>
          </cell>
        </row>
        <row r="496">
          <cell r="A496" t="str">
            <v>PRESTACAO DEVOLVIDA</v>
          </cell>
          <cell r="B496" t="str">
            <v>0770014223</v>
          </cell>
          <cell r="C496" t="str">
            <v>B</v>
          </cell>
          <cell r="D496" t="str">
            <v>3 Month and less SME Loans</v>
          </cell>
          <cell r="E496" t="str">
            <v>V</v>
          </cell>
          <cell r="F496" t="str">
            <v>Performing</v>
          </cell>
          <cell r="G496">
            <v>-2342.9</v>
          </cell>
          <cell r="H496">
            <v>-135.5</v>
          </cell>
        </row>
        <row r="497">
          <cell r="A497" t="str">
            <v>PRESTACAO DEVOLVIDA</v>
          </cell>
          <cell r="B497" t="str">
            <v>0770014224</v>
          </cell>
          <cell r="C497" t="str">
            <v>B</v>
          </cell>
          <cell r="D497" t="str">
            <v>3 Month and less SME Loans</v>
          </cell>
          <cell r="E497" t="str">
            <v>V</v>
          </cell>
          <cell r="F497" t="str">
            <v>Performing</v>
          </cell>
          <cell r="G497">
            <v>-2342.9</v>
          </cell>
          <cell r="H497">
            <v>-135.5</v>
          </cell>
        </row>
        <row r="498">
          <cell r="A498" t="str">
            <v>PRESTACAO DEVOLVIDA</v>
          </cell>
          <cell r="B498" t="str">
            <v>0770014225</v>
          </cell>
          <cell r="C498" t="str">
            <v>B</v>
          </cell>
          <cell r="D498" t="str">
            <v>3 Month and less SME Loans</v>
          </cell>
          <cell r="E498" t="str">
            <v>V</v>
          </cell>
          <cell r="F498" t="str">
            <v>Performing</v>
          </cell>
          <cell r="G498">
            <v>-2342.9</v>
          </cell>
          <cell r="H498">
            <v>-135.5</v>
          </cell>
        </row>
        <row r="499">
          <cell r="A499" t="str">
            <v>PRESTACAO DEVOLVIDA</v>
          </cell>
          <cell r="B499" t="str">
            <v>0770014262</v>
          </cell>
          <cell r="C499" t="str">
            <v>B</v>
          </cell>
          <cell r="D499" t="str">
            <v>3 Month and less SME Loans</v>
          </cell>
          <cell r="E499" t="str">
            <v>V</v>
          </cell>
          <cell r="F499" t="str">
            <v>Performing</v>
          </cell>
          <cell r="G499">
            <v>-784.36</v>
          </cell>
          <cell r="H499">
            <v>-259.24</v>
          </cell>
        </row>
        <row r="500">
          <cell r="A500" t="str">
            <v>PRESTACAO DEVOLVIDA</v>
          </cell>
          <cell r="B500" t="str">
            <v>0770014296</v>
          </cell>
          <cell r="C500" t="str">
            <v>B</v>
          </cell>
          <cell r="D500" t="str">
            <v>3 Month and less SME Loans</v>
          </cell>
          <cell r="E500" t="str">
            <v>V</v>
          </cell>
          <cell r="F500" t="str">
            <v>Performing</v>
          </cell>
          <cell r="G500">
            <v>-11340.25</v>
          </cell>
          <cell r="H500">
            <v>0</v>
          </cell>
        </row>
        <row r="501">
          <cell r="A501" t="str">
            <v>PRESTACAO DEVOLVIDA</v>
          </cell>
          <cell r="B501" t="str">
            <v>0770014335</v>
          </cell>
          <cell r="C501" t="str">
            <v>B</v>
          </cell>
          <cell r="D501" t="str">
            <v>3 Month and less SME Loans</v>
          </cell>
          <cell r="E501" t="str">
            <v>V</v>
          </cell>
          <cell r="F501" t="str">
            <v>Performing</v>
          </cell>
          <cell r="G501">
            <v>-557.17999999999995</v>
          </cell>
          <cell r="H501">
            <v>0</v>
          </cell>
        </row>
        <row r="502">
          <cell r="A502" t="str">
            <v>PRESTACAO DEVOLVIDA</v>
          </cell>
          <cell r="B502" t="str">
            <v>0770014337</v>
          </cell>
          <cell r="C502" t="str">
            <v>B</v>
          </cell>
          <cell r="D502" t="str">
            <v>3 Month and less SME Loans</v>
          </cell>
          <cell r="E502" t="str">
            <v>V</v>
          </cell>
          <cell r="F502" t="str">
            <v>Performing</v>
          </cell>
          <cell r="G502">
            <v>-5904.32</v>
          </cell>
          <cell r="H502">
            <v>0</v>
          </cell>
        </row>
        <row r="503">
          <cell r="A503" t="str">
            <v>PRESTACAO DEVOLVIDA</v>
          </cell>
          <cell r="B503" t="str">
            <v>0770014339</v>
          </cell>
          <cell r="C503" t="str">
            <v>B</v>
          </cell>
          <cell r="D503" t="str">
            <v>3 Month and less SME Loans</v>
          </cell>
          <cell r="E503" t="str">
            <v>V</v>
          </cell>
          <cell r="F503" t="str">
            <v>Performing</v>
          </cell>
          <cell r="G503">
            <v>-3185.71</v>
          </cell>
          <cell r="H503">
            <v>0</v>
          </cell>
        </row>
        <row r="504">
          <cell r="A504" t="str">
            <v>PRESTACAO DEVOLVIDA</v>
          </cell>
          <cell r="B504" t="str">
            <v>0770014403</v>
          </cell>
          <cell r="C504" t="str">
            <v>B</v>
          </cell>
          <cell r="D504" t="str">
            <v>3 Month and less SME Loans</v>
          </cell>
          <cell r="E504" t="str">
            <v>V</v>
          </cell>
          <cell r="F504" t="str">
            <v>Performing</v>
          </cell>
          <cell r="G504">
            <v>-1363.83</v>
          </cell>
          <cell r="H504">
            <v>0</v>
          </cell>
        </row>
        <row r="505">
          <cell r="A505" t="str">
            <v>PRESTACAO DEVOLVIDA</v>
          </cell>
          <cell r="B505" t="str">
            <v>0770014413</v>
          </cell>
          <cell r="C505" t="str">
            <v>B</v>
          </cell>
          <cell r="D505" t="str">
            <v>3 Month and less SME Loans</v>
          </cell>
          <cell r="E505" t="str">
            <v>V</v>
          </cell>
          <cell r="F505" t="str">
            <v>Performing</v>
          </cell>
          <cell r="G505">
            <v>-11363.33</v>
          </cell>
          <cell r="H505">
            <v>-37357.089999999997</v>
          </cell>
        </row>
        <row r="506">
          <cell r="A506" t="str">
            <v>PRESTACAO DEVOLVIDA</v>
          </cell>
          <cell r="B506" t="str">
            <v>0770014433</v>
          </cell>
          <cell r="C506" t="str">
            <v>B</v>
          </cell>
          <cell r="D506" t="str">
            <v>3 Month and less SME Loans</v>
          </cell>
          <cell r="E506" t="str">
            <v>V</v>
          </cell>
          <cell r="F506" t="str">
            <v>Performing</v>
          </cell>
          <cell r="G506">
            <v>-1407.79</v>
          </cell>
          <cell r="H506">
            <v>-86.08</v>
          </cell>
        </row>
        <row r="507">
          <cell r="A507" t="str">
            <v>PRESTACAO DEVOLVIDA</v>
          </cell>
          <cell r="B507" t="str">
            <v>0770014440</v>
          </cell>
          <cell r="C507" t="str">
            <v>B</v>
          </cell>
          <cell r="D507" t="str">
            <v>3 Month and less SME Loans</v>
          </cell>
          <cell r="E507" t="str">
            <v>V</v>
          </cell>
          <cell r="F507" t="str">
            <v>Delinquent</v>
          </cell>
          <cell r="G507">
            <v>-186.07</v>
          </cell>
          <cell r="H507">
            <v>0</v>
          </cell>
        </row>
        <row r="508">
          <cell r="A508" t="str">
            <v>PRESTACAO DEVOLVIDA</v>
          </cell>
          <cell r="B508" t="str">
            <v>0770014473</v>
          </cell>
          <cell r="C508" t="str">
            <v>B</v>
          </cell>
          <cell r="D508" t="str">
            <v>3 Month and less SME Loans</v>
          </cell>
          <cell r="E508" t="str">
            <v>V</v>
          </cell>
          <cell r="F508" t="str">
            <v>Performing</v>
          </cell>
          <cell r="G508">
            <v>-3600</v>
          </cell>
          <cell r="H508">
            <v>-307.39999999999998</v>
          </cell>
        </row>
        <row r="509">
          <cell r="A509" t="str">
            <v>PRESTACAO DEVOLVIDA</v>
          </cell>
          <cell r="B509" t="str">
            <v>0770014579</v>
          </cell>
          <cell r="C509" t="str">
            <v>B</v>
          </cell>
          <cell r="D509" t="str">
            <v>3 Month and less SME Loans</v>
          </cell>
          <cell r="E509" t="str">
            <v>V</v>
          </cell>
          <cell r="F509" t="str">
            <v>Performing</v>
          </cell>
          <cell r="G509">
            <v>-461175.88</v>
          </cell>
          <cell r="H509">
            <v>-11607.6</v>
          </cell>
        </row>
        <row r="510">
          <cell r="A510" t="str">
            <v>PRESTACAO DEVOLVIDA</v>
          </cell>
          <cell r="B510" t="str">
            <v>0770014580</v>
          </cell>
          <cell r="C510" t="str">
            <v>B</v>
          </cell>
          <cell r="D510" t="str">
            <v>3 Month and less SME Loans</v>
          </cell>
          <cell r="E510" t="str">
            <v>V</v>
          </cell>
          <cell r="F510" t="str">
            <v>Delinquent</v>
          </cell>
          <cell r="G510">
            <v>-109020.28</v>
          </cell>
          <cell r="H510">
            <v>-18635.61</v>
          </cell>
        </row>
        <row r="511">
          <cell r="A511" t="str">
            <v>PRESTACAO DEVOLVIDA</v>
          </cell>
          <cell r="B511" t="str">
            <v>0770014589</v>
          </cell>
          <cell r="C511" t="str">
            <v>B</v>
          </cell>
          <cell r="D511" t="str">
            <v>3 Month and less SME Loans</v>
          </cell>
          <cell r="E511" t="str">
            <v>V</v>
          </cell>
          <cell r="F511" t="str">
            <v>Performing</v>
          </cell>
          <cell r="G511">
            <v>-2658.9</v>
          </cell>
          <cell r="H511">
            <v>-780.92</v>
          </cell>
        </row>
        <row r="512">
          <cell r="A512" t="str">
            <v>PRESTACAO DEVOLVIDA</v>
          </cell>
          <cell r="B512" t="str">
            <v>0770014616</v>
          </cell>
          <cell r="C512" t="str">
            <v>B</v>
          </cell>
          <cell r="D512" t="str">
            <v>3 Month and less SME Loans</v>
          </cell>
          <cell r="E512" t="str">
            <v>V</v>
          </cell>
          <cell r="F512" t="str">
            <v>Performing</v>
          </cell>
          <cell r="G512">
            <v>-838.22</v>
          </cell>
          <cell r="H512">
            <v>-202.8</v>
          </cell>
        </row>
        <row r="513">
          <cell r="A513" t="str">
            <v>PRESTACAO DEVOLVIDA</v>
          </cell>
          <cell r="B513" t="str">
            <v>0770014640</v>
          </cell>
          <cell r="C513" t="str">
            <v>B</v>
          </cell>
          <cell r="D513" t="str">
            <v>3 Month and less SME Loans</v>
          </cell>
          <cell r="E513" t="str">
            <v>V</v>
          </cell>
          <cell r="F513" t="str">
            <v>Performing</v>
          </cell>
          <cell r="G513">
            <v>-7781.05</v>
          </cell>
          <cell r="H513">
            <v>-786.35</v>
          </cell>
        </row>
        <row r="514">
          <cell r="A514" t="str">
            <v>PRESTACAO DEVOLVIDA</v>
          </cell>
          <cell r="B514" t="str">
            <v>0770014644</v>
          </cell>
          <cell r="C514" t="str">
            <v>B</v>
          </cell>
          <cell r="D514" t="str">
            <v>3 Month and less SME Loans</v>
          </cell>
          <cell r="E514" t="str">
            <v>V</v>
          </cell>
          <cell r="F514" t="str">
            <v>Performing</v>
          </cell>
          <cell r="G514">
            <v>-4650</v>
          </cell>
          <cell r="H514">
            <v>-817.95</v>
          </cell>
        </row>
        <row r="515">
          <cell r="A515" t="str">
            <v>PRESTACAO DEVOLVIDA</v>
          </cell>
          <cell r="B515" t="str">
            <v>0770014684</v>
          </cell>
          <cell r="C515" t="str">
            <v>B</v>
          </cell>
          <cell r="D515" t="str">
            <v>3 Month and less SME Loans</v>
          </cell>
          <cell r="E515" t="str">
            <v>V</v>
          </cell>
          <cell r="F515" t="str">
            <v>Performing</v>
          </cell>
          <cell r="G515">
            <v>-166666.68</v>
          </cell>
          <cell r="H515">
            <v>-2237.08</v>
          </cell>
        </row>
        <row r="516">
          <cell r="A516" t="str">
            <v>PRESTACAO DEVOLVIDA</v>
          </cell>
          <cell r="B516" t="str">
            <v>0770014690</v>
          </cell>
          <cell r="C516" t="str">
            <v>B</v>
          </cell>
          <cell r="D516" t="str">
            <v>3 Month and less SME Loans</v>
          </cell>
          <cell r="E516" t="str">
            <v>V</v>
          </cell>
          <cell r="F516" t="str">
            <v>Performing</v>
          </cell>
          <cell r="G516">
            <v>-105532.17</v>
          </cell>
          <cell r="H516">
            <v>0</v>
          </cell>
        </row>
        <row r="517">
          <cell r="A517" t="str">
            <v>PRESTACAO DEVOLVIDA</v>
          </cell>
          <cell r="B517" t="str">
            <v>0770014696</v>
          </cell>
          <cell r="C517" t="str">
            <v>B</v>
          </cell>
          <cell r="D517" t="str">
            <v>3 Month and less SME Loans</v>
          </cell>
          <cell r="E517" t="str">
            <v>V</v>
          </cell>
          <cell r="F517" t="str">
            <v>Performing</v>
          </cell>
          <cell r="G517">
            <v>-18633.23</v>
          </cell>
          <cell r="H517">
            <v>0</v>
          </cell>
        </row>
        <row r="518">
          <cell r="A518" t="str">
            <v>PRESTACAO DEVOLVIDA</v>
          </cell>
          <cell r="B518" t="str">
            <v>0770014697</v>
          </cell>
          <cell r="C518" t="str">
            <v>B</v>
          </cell>
          <cell r="D518" t="str">
            <v>3 Month and less SME Loans</v>
          </cell>
          <cell r="E518" t="str">
            <v>V</v>
          </cell>
          <cell r="F518" t="str">
            <v>Performing</v>
          </cell>
          <cell r="G518">
            <v>-46446.9</v>
          </cell>
          <cell r="H518">
            <v>-1553.15</v>
          </cell>
        </row>
        <row r="519">
          <cell r="A519" t="str">
            <v>PRESTACAO DEVOLVIDA</v>
          </cell>
          <cell r="B519" t="str">
            <v>0770014717</v>
          </cell>
          <cell r="C519" t="str">
            <v>B</v>
          </cell>
          <cell r="D519" t="str">
            <v>3 Month and less SME Loans</v>
          </cell>
          <cell r="E519" t="str">
            <v>V</v>
          </cell>
          <cell r="F519" t="str">
            <v>Performing</v>
          </cell>
          <cell r="G519">
            <v>-6775.35</v>
          </cell>
          <cell r="H519">
            <v>0</v>
          </cell>
        </row>
        <row r="520">
          <cell r="A520" t="str">
            <v>PRESTACAO DEVOLVIDA</v>
          </cell>
          <cell r="B520" t="str">
            <v>0770014731</v>
          </cell>
          <cell r="C520" t="str">
            <v>B</v>
          </cell>
          <cell r="D520" t="str">
            <v>3 Month and less SME Loans</v>
          </cell>
          <cell r="E520" t="str">
            <v>V</v>
          </cell>
          <cell r="F520" t="str">
            <v>Performing</v>
          </cell>
          <cell r="G520">
            <v>-480.9</v>
          </cell>
          <cell r="H520">
            <v>0</v>
          </cell>
        </row>
        <row r="521">
          <cell r="A521" t="str">
            <v>PRESTACAO DEVOLVIDA</v>
          </cell>
          <cell r="B521" t="str">
            <v>0770014821</v>
          </cell>
          <cell r="C521" t="str">
            <v>B</v>
          </cell>
          <cell r="D521" t="str">
            <v>3 Month and less SME Loans</v>
          </cell>
          <cell r="E521" t="str">
            <v>V</v>
          </cell>
          <cell r="F521" t="str">
            <v>Performing</v>
          </cell>
          <cell r="G521">
            <v>-24584.2</v>
          </cell>
          <cell r="H521">
            <v>-997.29</v>
          </cell>
        </row>
        <row r="522">
          <cell r="A522" t="str">
            <v>PRESTACAO DEVOLVIDA</v>
          </cell>
          <cell r="B522" t="str">
            <v>0770014828</v>
          </cell>
          <cell r="C522" t="str">
            <v>B</v>
          </cell>
          <cell r="D522" t="str">
            <v>3 Month and less SME Loans</v>
          </cell>
          <cell r="E522" t="str">
            <v>V</v>
          </cell>
          <cell r="F522" t="str">
            <v>Performing</v>
          </cell>
          <cell r="G522">
            <v>-6659.88</v>
          </cell>
          <cell r="H522">
            <v>-279.36</v>
          </cell>
        </row>
        <row r="523">
          <cell r="A523" t="str">
            <v>PRESTACAO DEVOLVIDA</v>
          </cell>
          <cell r="B523" t="str">
            <v>0770014829</v>
          </cell>
          <cell r="C523" t="str">
            <v>B</v>
          </cell>
          <cell r="D523" t="str">
            <v>3 Month and less SME Loans</v>
          </cell>
          <cell r="E523" t="str">
            <v>V</v>
          </cell>
          <cell r="F523" t="str">
            <v>Performing</v>
          </cell>
          <cell r="G523">
            <v>-14003.14</v>
          </cell>
          <cell r="H523">
            <v>-1484.34</v>
          </cell>
        </row>
        <row r="524">
          <cell r="A524" t="str">
            <v>PRESTACAO DEVOLVIDA</v>
          </cell>
          <cell r="B524" t="str">
            <v>0770014837</v>
          </cell>
          <cell r="C524" t="str">
            <v>B</v>
          </cell>
          <cell r="D524" t="str">
            <v>3 Month and less SME Loans</v>
          </cell>
          <cell r="E524" t="str">
            <v>V</v>
          </cell>
          <cell r="F524" t="str">
            <v>Performing</v>
          </cell>
          <cell r="G524">
            <v>-7092.82</v>
          </cell>
          <cell r="H524">
            <v>-2510.46</v>
          </cell>
        </row>
        <row r="525">
          <cell r="A525" t="str">
            <v>PRESTACAO DEVOLVIDA</v>
          </cell>
          <cell r="B525" t="str">
            <v>0770014866</v>
          </cell>
          <cell r="C525" t="str">
            <v>B</v>
          </cell>
          <cell r="D525" t="str">
            <v>3 Month and less SME Loans</v>
          </cell>
          <cell r="E525" t="str">
            <v>V</v>
          </cell>
          <cell r="F525" t="str">
            <v>Delinquent</v>
          </cell>
          <cell r="G525">
            <v>-31503.91</v>
          </cell>
          <cell r="H525">
            <v>-2134.84</v>
          </cell>
        </row>
        <row r="526">
          <cell r="A526" t="str">
            <v>PRESTACAO DEVOLVIDA</v>
          </cell>
          <cell r="B526" t="str">
            <v>0770014928</v>
          </cell>
          <cell r="C526" t="str">
            <v>B</v>
          </cell>
          <cell r="D526" t="str">
            <v>3 Month and less SME Loans</v>
          </cell>
          <cell r="E526" t="str">
            <v>V</v>
          </cell>
          <cell r="F526" t="str">
            <v>Performing</v>
          </cell>
          <cell r="G526">
            <v>-693.26</v>
          </cell>
          <cell r="H526">
            <v>0</v>
          </cell>
        </row>
        <row r="527">
          <cell r="A527" t="str">
            <v>PRESTACAO DEVOLVIDA</v>
          </cell>
          <cell r="B527" t="str">
            <v>0770014929</v>
          </cell>
          <cell r="C527" t="str">
            <v>B</v>
          </cell>
          <cell r="D527" t="str">
            <v>3 Month and less SME Loans</v>
          </cell>
          <cell r="E527" t="str">
            <v>V</v>
          </cell>
          <cell r="F527" t="str">
            <v>Performing</v>
          </cell>
          <cell r="G527">
            <v>-2683.35</v>
          </cell>
          <cell r="H527">
            <v>-443.97</v>
          </cell>
        </row>
        <row r="528">
          <cell r="A528" t="str">
            <v>PRESTACAO DEVOLVIDA</v>
          </cell>
          <cell r="B528" t="str">
            <v>0770014940</v>
          </cell>
          <cell r="C528" t="str">
            <v>B</v>
          </cell>
          <cell r="D528" t="str">
            <v>3 Month and less SME Loans</v>
          </cell>
          <cell r="E528" t="str">
            <v>V</v>
          </cell>
          <cell r="F528" t="str">
            <v>Delinquent</v>
          </cell>
          <cell r="G528">
            <v>-12380.44</v>
          </cell>
          <cell r="H528">
            <v>0</v>
          </cell>
        </row>
        <row r="529">
          <cell r="A529" t="str">
            <v>PRESTACAO DEVOLVIDA</v>
          </cell>
          <cell r="B529" t="str">
            <v>0770014950</v>
          </cell>
          <cell r="C529" t="str">
            <v>B</v>
          </cell>
          <cell r="D529" t="str">
            <v>3 Month and less SME Loans</v>
          </cell>
          <cell r="E529" t="str">
            <v>V</v>
          </cell>
          <cell r="F529" t="str">
            <v>Performing</v>
          </cell>
          <cell r="G529">
            <v>-12500</v>
          </cell>
          <cell r="H529">
            <v>-826.84</v>
          </cell>
        </row>
        <row r="530">
          <cell r="A530" t="str">
            <v>PRESTACAO DEVOLVIDA</v>
          </cell>
          <cell r="B530" t="str">
            <v>0770014990</v>
          </cell>
          <cell r="C530" t="str">
            <v>B</v>
          </cell>
          <cell r="D530" t="str">
            <v>3 Month and less SME Loans</v>
          </cell>
          <cell r="E530" t="str">
            <v>V</v>
          </cell>
          <cell r="F530" t="str">
            <v>Performing</v>
          </cell>
          <cell r="G530">
            <v>-125.88</v>
          </cell>
          <cell r="H530">
            <v>0</v>
          </cell>
        </row>
        <row r="531">
          <cell r="A531" t="str">
            <v>PRESTACAO DEVOLVIDA</v>
          </cell>
          <cell r="B531" t="str">
            <v>0770015006</v>
          </cell>
          <cell r="C531" t="str">
            <v>B</v>
          </cell>
          <cell r="D531" t="str">
            <v>3 Month and less SME Loans</v>
          </cell>
          <cell r="E531" t="str">
            <v>V</v>
          </cell>
          <cell r="F531" t="str">
            <v>Performing</v>
          </cell>
          <cell r="G531">
            <v>-47702.78</v>
          </cell>
          <cell r="H531">
            <v>-11291.8</v>
          </cell>
        </row>
        <row r="532">
          <cell r="A532" t="str">
            <v>PRESTACAO DEVOLVIDA</v>
          </cell>
          <cell r="B532" t="str">
            <v>0770015018</v>
          </cell>
          <cell r="C532" t="str">
            <v>B</v>
          </cell>
          <cell r="D532" t="str">
            <v>3 Month and less SME Loans</v>
          </cell>
          <cell r="E532" t="str">
            <v>V</v>
          </cell>
          <cell r="F532" t="str">
            <v>Performing</v>
          </cell>
          <cell r="G532">
            <v>-6035.43</v>
          </cell>
          <cell r="H532">
            <v>-1392.65</v>
          </cell>
        </row>
        <row r="533">
          <cell r="A533" t="str">
            <v>PRESTACAO DEVOLVIDA</v>
          </cell>
          <cell r="B533" t="str">
            <v>0770015019</v>
          </cell>
          <cell r="C533" t="str">
            <v>B</v>
          </cell>
          <cell r="D533" t="str">
            <v>3 Month and less SME Loans</v>
          </cell>
          <cell r="E533" t="str">
            <v>V</v>
          </cell>
          <cell r="F533" t="str">
            <v>Performing</v>
          </cell>
          <cell r="G533">
            <v>-6035.43</v>
          </cell>
          <cell r="H533">
            <v>-1392.65</v>
          </cell>
        </row>
        <row r="534">
          <cell r="A534" t="str">
            <v>PRESTACAO DEVOLVIDA</v>
          </cell>
          <cell r="B534" t="str">
            <v>0770015022</v>
          </cell>
          <cell r="C534" t="str">
            <v>B</v>
          </cell>
          <cell r="D534" t="str">
            <v>3 Month and less SME Loans</v>
          </cell>
          <cell r="E534" t="str">
            <v>V</v>
          </cell>
          <cell r="F534" t="str">
            <v>Performing</v>
          </cell>
          <cell r="G534">
            <v>-13452.31</v>
          </cell>
          <cell r="H534">
            <v>0</v>
          </cell>
        </row>
        <row r="535">
          <cell r="A535" t="str">
            <v>PRESTACAO DEVOLVIDA</v>
          </cell>
          <cell r="B535" t="str">
            <v>0770015031</v>
          </cell>
          <cell r="C535" t="str">
            <v>B</v>
          </cell>
          <cell r="D535" t="str">
            <v>3 Month and less SME Loans</v>
          </cell>
          <cell r="E535" t="str">
            <v>V</v>
          </cell>
          <cell r="F535" t="str">
            <v>Cumulative WO</v>
          </cell>
          <cell r="G535">
            <v>-14062.5</v>
          </cell>
          <cell r="H535">
            <v>-2361.14</v>
          </cell>
        </row>
        <row r="536">
          <cell r="A536" t="str">
            <v>PRESTACAO DEVOLVIDA</v>
          </cell>
          <cell r="B536" t="str">
            <v>0770015034</v>
          </cell>
          <cell r="C536" t="str">
            <v>B</v>
          </cell>
          <cell r="D536" t="str">
            <v>3 Month and less SME Loans</v>
          </cell>
          <cell r="E536" t="str">
            <v>V</v>
          </cell>
          <cell r="F536" t="str">
            <v>Performing</v>
          </cell>
          <cell r="G536">
            <v>-416.66</v>
          </cell>
          <cell r="H536">
            <v>-216.08</v>
          </cell>
        </row>
        <row r="537">
          <cell r="A537" t="str">
            <v>PRESTACAO DEVOLVIDA</v>
          </cell>
          <cell r="B537" t="str">
            <v>0770015041</v>
          </cell>
          <cell r="C537" t="str">
            <v>B</v>
          </cell>
          <cell r="D537" t="str">
            <v>3 Month and less SME Loans</v>
          </cell>
          <cell r="E537" t="str">
            <v>V</v>
          </cell>
          <cell r="F537" t="str">
            <v>Performing</v>
          </cell>
          <cell r="G537">
            <v>-9289.1</v>
          </cell>
          <cell r="H537">
            <v>-353.45</v>
          </cell>
        </row>
        <row r="538">
          <cell r="A538" t="str">
            <v>PRESTACAO DEVOLVIDA</v>
          </cell>
          <cell r="B538" t="str">
            <v>0770015164</v>
          </cell>
          <cell r="C538" t="str">
            <v>B</v>
          </cell>
          <cell r="D538" t="str">
            <v>3 Month and less SME Loans</v>
          </cell>
          <cell r="E538" t="str">
            <v>V</v>
          </cell>
          <cell r="F538" t="str">
            <v>Performing</v>
          </cell>
          <cell r="G538">
            <v>-62148.76</v>
          </cell>
          <cell r="H538">
            <v>-48089.91</v>
          </cell>
        </row>
        <row r="539">
          <cell r="A539" t="str">
            <v>PRESTACAO DEVOLVIDA</v>
          </cell>
          <cell r="B539" t="str">
            <v>0770015250</v>
          </cell>
          <cell r="C539" t="str">
            <v>B</v>
          </cell>
          <cell r="D539" t="str">
            <v>3 Month and less SME Loans</v>
          </cell>
          <cell r="E539" t="str">
            <v>V</v>
          </cell>
          <cell r="F539" t="str">
            <v>Performing</v>
          </cell>
          <cell r="G539">
            <v>-54851.53</v>
          </cell>
          <cell r="H539">
            <v>0</v>
          </cell>
        </row>
        <row r="540">
          <cell r="A540" t="str">
            <v>PRESTACAO DEVOLVIDA</v>
          </cell>
          <cell r="B540" t="str">
            <v>0770015255</v>
          </cell>
          <cell r="C540" t="str">
            <v>B</v>
          </cell>
          <cell r="D540" t="str">
            <v>3 Month and less SME Loans</v>
          </cell>
          <cell r="E540" t="str">
            <v>V</v>
          </cell>
          <cell r="F540" t="str">
            <v>Performing</v>
          </cell>
          <cell r="G540">
            <v>-984.39</v>
          </cell>
          <cell r="H540">
            <v>0</v>
          </cell>
        </row>
        <row r="541">
          <cell r="A541" t="str">
            <v>PRESTACAO DEVOLVIDA</v>
          </cell>
          <cell r="B541" t="str">
            <v>0770015312</v>
          </cell>
          <cell r="C541" t="str">
            <v>B</v>
          </cell>
          <cell r="D541" t="str">
            <v>3 Month and less SME Loans</v>
          </cell>
          <cell r="E541" t="str">
            <v>V</v>
          </cell>
          <cell r="F541" t="str">
            <v>Performing</v>
          </cell>
          <cell r="G541">
            <v>-50000</v>
          </cell>
          <cell r="H541">
            <v>-655.36</v>
          </cell>
        </row>
        <row r="542">
          <cell r="A542" t="str">
            <v>PRESTACAO DEVOLVIDA</v>
          </cell>
          <cell r="B542" t="str">
            <v>0770015313</v>
          </cell>
          <cell r="C542" t="str">
            <v>B</v>
          </cell>
          <cell r="D542" t="str">
            <v>3 Month and less SME Loans</v>
          </cell>
          <cell r="E542" t="str">
            <v>V</v>
          </cell>
          <cell r="F542" t="str">
            <v>Performing</v>
          </cell>
          <cell r="G542">
            <v>-41924.75</v>
          </cell>
          <cell r="H542">
            <v>0</v>
          </cell>
        </row>
        <row r="543">
          <cell r="A543" t="str">
            <v>PRESTACAO DEVOLVIDA</v>
          </cell>
          <cell r="B543" t="str">
            <v>0770015385</v>
          </cell>
          <cell r="C543" t="str">
            <v>B</v>
          </cell>
          <cell r="D543" t="str">
            <v>3 Month and less SME Loans</v>
          </cell>
          <cell r="E543" t="str">
            <v>V</v>
          </cell>
          <cell r="F543" t="str">
            <v>Performing</v>
          </cell>
          <cell r="G543">
            <v>-9618.89</v>
          </cell>
          <cell r="H543">
            <v>0</v>
          </cell>
        </row>
        <row r="544">
          <cell r="A544" t="str">
            <v>PRESTACAO DEVOLVIDA</v>
          </cell>
          <cell r="B544" t="str">
            <v>0770015434</v>
          </cell>
          <cell r="C544" t="str">
            <v>B</v>
          </cell>
          <cell r="D544" t="str">
            <v>3 Month and less SME Loans</v>
          </cell>
          <cell r="E544" t="str">
            <v>V</v>
          </cell>
          <cell r="F544" t="str">
            <v>Performing</v>
          </cell>
          <cell r="G544">
            <v>-900000</v>
          </cell>
          <cell r="H544">
            <v>-9223.02</v>
          </cell>
        </row>
        <row r="545">
          <cell r="A545" t="str">
            <v>PRESTACAO DEVOLVIDA</v>
          </cell>
          <cell r="B545" t="str">
            <v>0770015436</v>
          </cell>
          <cell r="C545" t="str">
            <v>B</v>
          </cell>
          <cell r="D545" t="str">
            <v>3 Month and less SME Loans</v>
          </cell>
          <cell r="E545" t="str">
            <v>V</v>
          </cell>
          <cell r="F545" t="str">
            <v>Performing</v>
          </cell>
          <cell r="G545">
            <v>-1967.7</v>
          </cell>
          <cell r="H545">
            <v>-84.37</v>
          </cell>
        </row>
        <row r="546">
          <cell r="A546" t="str">
            <v>PRESTACAO DEVOLVIDA</v>
          </cell>
          <cell r="B546" t="str">
            <v>0770015452</v>
          </cell>
          <cell r="C546" t="str">
            <v>B</v>
          </cell>
          <cell r="D546" t="str">
            <v>3 Month and less SME Loans</v>
          </cell>
          <cell r="E546" t="str">
            <v>V</v>
          </cell>
          <cell r="F546" t="str">
            <v>Performing</v>
          </cell>
          <cell r="G546">
            <v>-1467.64</v>
          </cell>
          <cell r="H546">
            <v>-234.51</v>
          </cell>
        </row>
        <row r="547">
          <cell r="A547" t="str">
            <v>PRESTACAO DEVOLVIDA</v>
          </cell>
          <cell r="B547" t="str">
            <v>0770015477</v>
          </cell>
          <cell r="C547" t="str">
            <v>B</v>
          </cell>
          <cell r="D547" t="str">
            <v>3 Month and less SME Loans</v>
          </cell>
          <cell r="E547" t="str">
            <v>V</v>
          </cell>
          <cell r="F547" t="str">
            <v>Performing</v>
          </cell>
          <cell r="G547">
            <v>-26519.59</v>
          </cell>
          <cell r="H547">
            <v>-2192.2800000000002</v>
          </cell>
        </row>
        <row r="548">
          <cell r="A548" t="str">
            <v>PRESTACAO DEVOLVIDA</v>
          </cell>
          <cell r="B548" t="str">
            <v>0770015507</v>
          </cell>
          <cell r="C548" t="str">
            <v>B</v>
          </cell>
          <cell r="D548" t="str">
            <v>3 Month and less SME Loans</v>
          </cell>
          <cell r="E548" t="str">
            <v>V</v>
          </cell>
          <cell r="F548" t="str">
            <v>Performing</v>
          </cell>
          <cell r="G548">
            <v>-21502.17</v>
          </cell>
          <cell r="H548">
            <v>-557.1</v>
          </cell>
        </row>
        <row r="549">
          <cell r="A549" t="str">
            <v>PRESTACAO DEVOLVIDA</v>
          </cell>
          <cell r="B549" t="str">
            <v>0770015530</v>
          </cell>
          <cell r="C549" t="str">
            <v>B</v>
          </cell>
          <cell r="D549" t="str">
            <v>3 Month and less SME Loans</v>
          </cell>
          <cell r="E549" t="str">
            <v>V</v>
          </cell>
          <cell r="F549" t="str">
            <v>Performing</v>
          </cell>
          <cell r="G549">
            <v>-1289.08</v>
          </cell>
          <cell r="H549">
            <v>0</v>
          </cell>
        </row>
        <row r="550">
          <cell r="A550" t="str">
            <v>PRESTACAO DEVOLVIDA</v>
          </cell>
          <cell r="B550" t="str">
            <v>0770015562</v>
          </cell>
          <cell r="C550" t="str">
            <v>B</v>
          </cell>
          <cell r="D550" t="str">
            <v>3 Month and less SME Loans</v>
          </cell>
          <cell r="E550" t="str">
            <v>V</v>
          </cell>
          <cell r="F550" t="str">
            <v>Performing</v>
          </cell>
          <cell r="G550">
            <v>-1709.47</v>
          </cell>
          <cell r="H550">
            <v>0</v>
          </cell>
        </row>
        <row r="551">
          <cell r="A551" t="str">
            <v>PRESTACAO DEVOLVIDA</v>
          </cell>
          <cell r="B551" t="str">
            <v>0770015565</v>
          </cell>
          <cell r="C551" t="str">
            <v>B</v>
          </cell>
          <cell r="D551" t="str">
            <v>3 Month and less SME Loans</v>
          </cell>
          <cell r="E551" t="str">
            <v>V</v>
          </cell>
          <cell r="F551" t="str">
            <v>Performing</v>
          </cell>
          <cell r="G551">
            <v>-1343.1</v>
          </cell>
          <cell r="H551">
            <v>-459.62</v>
          </cell>
        </row>
        <row r="552">
          <cell r="A552" t="str">
            <v>PRESTACAO DEVOLVIDA</v>
          </cell>
          <cell r="B552" t="str">
            <v>0770015596</v>
          </cell>
          <cell r="C552" t="str">
            <v>B</v>
          </cell>
          <cell r="D552" t="str">
            <v>3 Month and less SME Loans</v>
          </cell>
          <cell r="E552" t="str">
            <v>V</v>
          </cell>
          <cell r="F552" t="str">
            <v>Performing</v>
          </cell>
          <cell r="G552">
            <v>-3089.17</v>
          </cell>
          <cell r="H552">
            <v>-813.27</v>
          </cell>
        </row>
        <row r="553">
          <cell r="A553" t="str">
            <v>PRESTACAO DEVOLVIDA</v>
          </cell>
          <cell r="B553" t="str">
            <v>0770015641</v>
          </cell>
          <cell r="C553" t="str">
            <v>B</v>
          </cell>
          <cell r="D553" t="str">
            <v>3 Month and less SME Loans</v>
          </cell>
          <cell r="E553" t="str">
            <v>V</v>
          </cell>
          <cell r="F553" t="str">
            <v>Performing</v>
          </cell>
          <cell r="G553">
            <v>-27992.27</v>
          </cell>
          <cell r="H553">
            <v>-35.25</v>
          </cell>
        </row>
        <row r="554">
          <cell r="A554" t="str">
            <v>PRESTACAO DEVOLVIDA</v>
          </cell>
          <cell r="B554" t="str">
            <v>0770015646</v>
          </cell>
          <cell r="C554" t="str">
            <v>B</v>
          </cell>
          <cell r="D554" t="str">
            <v>3 Month and less SME Loans</v>
          </cell>
          <cell r="E554" t="str">
            <v>V</v>
          </cell>
          <cell r="F554" t="str">
            <v>Performing</v>
          </cell>
          <cell r="G554">
            <v>-6220.24</v>
          </cell>
          <cell r="H554">
            <v>0</v>
          </cell>
        </row>
        <row r="555">
          <cell r="A555" t="str">
            <v>PRESTACAO DEVOLVIDA</v>
          </cell>
          <cell r="B555" t="str">
            <v>0770015663</v>
          </cell>
          <cell r="C555" t="str">
            <v>B</v>
          </cell>
          <cell r="D555" t="str">
            <v>3 Month and less SME Loans</v>
          </cell>
          <cell r="E555" t="str">
            <v>V</v>
          </cell>
          <cell r="F555" t="str">
            <v>Performing</v>
          </cell>
          <cell r="G555">
            <v>-98081.05</v>
          </cell>
          <cell r="H555">
            <v>0</v>
          </cell>
        </row>
        <row r="556">
          <cell r="A556" t="str">
            <v>PRESTACAO DEVOLVIDA</v>
          </cell>
          <cell r="B556" t="str">
            <v>0770015692</v>
          </cell>
          <cell r="C556" t="str">
            <v>B</v>
          </cell>
          <cell r="D556" t="str">
            <v>3 Month and less SME Loans</v>
          </cell>
          <cell r="E556" t="str">
            <v>V</v>
          </cell>
          <cell r="F556" t="str">
            <v>Performing</v>
          </cell>
          <cell r="G556">
            <v>0</v>
          </cell>
          <cell r="H556">
            <v>-74113.36</v>
          </cell>
        </row>
        <row r="557">
          <cell r="A557" t="str">
            <v>PRESTACAO DEVOLVIDA</v>
          </cell>
          <cell r="B557" t="str">
            <v>0770015695</v>
          </cell>
          <cell r="C557" t="str">
            <v>B</v>
          </cell>
          <cell r="D557" t="str">
            <v>3 Month and less SME Loans</v>
          </cell>
          <cell r="E557" t="str">
            <v>V</v>
          </cell>
          <cell r="F557" t="str">
            <v>Performing</v>
          </cell>
          <cell r="G557">
            <v>-46175.68</v>
          </cell>
          <cell r="H557">
            <v>-762.2</v>
          </cell>
        </row>
        <row r="558">
          <cell r="A558" t="str">
            <v>PRESTACAO DEVOLVIDA</v>
          </cell>
          <cell r="B558" t="str">
            <v>0770015751</v>
          </cell>
          <cell r="C558" t="str">
            <v>B</v>
          </cell>
          <cell r="D558" t="str">
            <v>3 Month and less SME Loans</v>
          </cell>
          <cell r="E558" t="str">
            <v>V</v>
          </cell>
          <cell r="F558" t="str">
            <v>Performing</v>
          </cell>
          <cell r="G558">
            <v>-131250</v>
          </cell>
          <cell r="H558">
            <v>-1695.62</v>
          </cell>
        </row>
        <row r="559">
          <cell r="A559" t="str">
            <v>PRESTACAO DEVOLVIDA</v>
          </cell>
          <cell r="B559" t="str">
            <v>0770015774</v>
          </cell>
          <cell r="C559" t="str">
            <v>B</v>
          </cell>
          <cell r="D559" t="str">
            <v>3 Month and less SME Loans</v>
          </cell>
          <cell r="E559" t="str">
            <v>V</v>
          </cell>
          <cell r="F559" t="str">
            <v>Performing</v>
          </cell>
          <cell r="G559">
            <v>-8334</v>
          </cell>
          <cell r="H559">
            <v>-3404.66</v>
          </cell>
        </row>
        <row r="560">
          <cell r="A560" t="str">
            <v>PRESTACAO DEVOLVIDA</v>
          </cell>
          <cell r="B560" t="str">
            <v>0770015833</v>
          </cell>
          <cell r="C560" t="str">
            <v>B</v>
          </cell>
          <cell r="D560" t="str">
            <v>3 Month and less SME Loans</v>
          </cell>
          <cell r="E560" t="str">
            <v>V</v>
          </cell>
          <cell r="F560" t="str">
            <v>Performing</v>
          </cell>
          <cell r="G560">
            <v>-3590.14</v>
          </cell>
          <cell r="H560">
            <v>0</v>
          </cell>
        </row>
        <row r="561">
          <cell r="A561" t="str">
            <v>PRESTACAO DEVOLVIDA</v>
          </cell>
          <cell r="B561" t="str">
            <v>0770015845</v>
          </cell>
          <cell r="C561" t="str">
            <v>B</v>
          </cell>
          <cell r="D561" t="str">
            <v>3 Month and less SME Loans</v>
          </cell>
          <cell r="E561" t="str">
            <v>V</v>
          </cell>
          <cell r="F561" t="str">
            <v>Cumulative WO</v>
          </cell>
          <cell r="G561">
            <v>-50.66</v>
          </cell>
          <cell r="H561">
            <v>0</v>
          </cell>
        </row>
        <row r="562">
          <cell r="A562" t="str">
            <v>PRESTACAO DEVOLVIDA</v>
          </cell>
          <cell r="B562" t="str">
            <v>0770015855</v>
          </cell>
          <cell r="C562" t="str">
            <v>B</v>
          </cell>
          <cell r="D562" t="str">
            <v>3 Month and less SME Loans</v>
          </cell>
          <cell r="E562" t="str">
            <v>V</v>
          </cell>
          <cell r="F562" t="str">
            <v>Performing</v>
          </cell>
          <cell r="G562">
            <v>-1258.4000000000001</v>
          </cell>
          <cell r="H562">
            <v>0</v>
          </cell>
        </row>
        <row r="563">
          <cell r="A563" t="str">
            <v>PRESTACAO DEVOLVIDA</v>
          </cell>
          <cell r="B563" t="str">
            <v>0770015857</v>
          </cell>
          <cell r="C563" t="str">
            <v>B</v>
          </cell>
          <cell r="D563" t="str">
            <v>3 Month and less SME Loans</v>
          </cell>
          <cell r="E563" t="str">
            <v>V</v>
          </cell>
          <cell r="F563" t="str">
            <v>Performing</v>
          </cell>
          <cell r="G563">
            <v>-1341.25</v>
          </cell>
          <cell r="H563">
            <v>-232.05</v>
          </cell>
        </row>
        <row r="564">
          <cell r="A564" t="str">
            <v>PRESTACAO DEVOLVIDA</v>
          </cell>
          <cell r="B564" t="str">
            <v>0770015871</v>
          </cell>
          <cell r="C564" t="str">
            <v>B</v>
          </cell>
          <cell r="D564" t="str">
            <v>3 Month and less SME Loans</v>
          </cell>
          <cell r="E564" t="str">
            <v>V</v>
          </cell>
          <cell r="F564" t="str">
            <v>Delinquent</v>
          </cell>
          <cell r="G564">
            <v>-3990.16</v>
          </cell>
          <cell r="H564">
            <v>0</v>
          </cell>
        </row>
        <row r="565">
          <cell r="A565" t="str">
            <v>PRESTACAO DEVOLVIDA</v>
          </cell>
          <cell r="B565" t="str">
            <v>0770015874</v>
          </cell>
          <cell r="C565" t="str">
            <v>B</v>
          </cell>
          <cell r="D565" t="str">
            <v>3 Month and less SME Loans</v>
          </cell>
          <cell r="E565" t="str">
            <v>V</v>
          </cell>
          <cell r="F565" t="str">
            <v>Performing</v>
          </cell>
          <cell r="G565">
            <v>-4401.87</v>
          </cell>
          <cell r="H565">
            <v>-1629.98</v>
          </cell>
        </row>
        <row r="566">
          <cell r="A566" t="str">
            <v>PRESTACAO DEVOLVIDA</v>
          </cell>
          <cell r="B566" t="str">
            <v>0770015878</v>
          </cell>
          <cell r="C566" t="str">
            <v>B</v>
          </cell>
          <cell r="D566" t="str">
            <v>3 Month and less SME Loans</v>
          </cell>
          <cell r="E566" t="str">
            <v>V</v>
          </cell>
          <cell r="F566" t="str">
            <v>Performing</v>
          </cell>
          <cell r="G566">
            <v>-5901.21</v>
          </cell>
          <cell r="H566">
            <v>-1677.66</v>
          </cell>
        </row>
        <row r="567">
          <cell r="A567" t="str">
            <v>PRESTACAO DEVOLVIDA</v>
          </cell>
          <cell r="B567" t="str">
            <v>0770015884</v>
          </cell>
          <cell r="C567" t="str">
            <v>B</v>
          </cell>
          <cell r="D567" t="str">
            <v>3 Month and less SME Loans</v>
          </cell>
          <cell r="E567" t="str">
            <v>V</v>
          </cell>
          <cell r="F567" t="str">
            <v>Delinquent</v>
          </cell>
          <cell r="G567">
            <v>-7643.54</v>
          </cell>
          <cell r="H567">
            <v>-8419.07</v>
          </cell>
        </row>
        <row r="568">
          <cell r="A568" t="str">
            <v>PRESTACAO DEVOLVIDA</v>
          </cell>
          <cell r="B568" t="str">
            <v>0770015897</v>
          </cell>
          <cell r="C568" t="str">
            <v>B</v>
          </cell>
          <cell r="D568" t="str">
            <v>3 Month and less SME Loans</v>
          </cell>
          <cell r="E568" t="str">
            <v>V</v>
          </cell>
          <cell r="F568" t="str">
            <v>Performing</v>
          </cell>
          <cell r="G568">
            <v>-2660.41</v>
          </cell>
          <cell r="H568">
            <v>0</v>
          </cell>
        </row>
        <row r="569">
          <cell r="A569" t="str">
            <v>PRESTACAO DEVOLVIDA</v>
          </cell>
          <cell r="B569" t="str">
            <v>0770015899</v>
          </cell>
          <cell r="C569" t="str">
            <v>B</v>
          </cell>
          <cell r="D569" t="str">
            <v>3 Month and less SME Loans</v>
          </cell>
          <cell r="E569" t="str">
            <v>V</v>
          </cell>
          <cell r="F569" t="str">
            <v>Performing</v>
          </cell>
          <cell r="G569">
            <v>-14000.96</v>
          </cell>
          <cell r="H569">
            <v>-3500.74</v>
          </cell>
        </row>
        <row r="570">
          <cell r="A570" t="str">
            <v>PRESTACAO DEVOLVIDA</v>
          </cell>
          <cell r="B570" t="str">
            <v>0770015900</v>
          </cell>
          <cell r="C570" t="str">
            <v>B</v>
          </cell>
          <cell r="D570" t="str">
            <v>3 Month and less SME Loans</v>
          </cell>
          <cell r="E570" t="str">
            <v>V</v>
          </cell>
          <cell r="F570" t="str">
            <v>Performing</v>
          </cell>
          <cell r="G570">
            <v>-9978.36</v>
          </cell>
          <cell r="H570">
            <v>-2625.57</v>
          </cell>
        </row>
        <row r="571">
          <cell r="A571" t="str">
            <v>PRESTACAO DEVOLVIDA</v>
          </cell>
          <cell r="B571" t="str">
            <v>0770015903</v>
          </cell>
          <cell r="C571" t="str">
            <v>B</v>
          </cell>
          <cell r="D571" t="str">
            <v>3 Month and less SME Loans</v>
          </cell>
          <cell r="E571" t="str">
            <v>V</v>
          </cell>
          <cell r="F571" t="str">
            <v>Performing</v>
          </cell>
          <cell r="G571">
            <v>-17652.22</v>
          </cell>
          <cell r="H571">
            <v>0</v>
          </cell>
        </row>
        <row r="572">
          <cell r="A572" t="str">
            <v>PRESTACAO DEVOLVIDA</v>
          </cell>
          <cell r="B572" t="str">
            <v>0770015909</v>
          </cell>
          <cell r="C572" t="str">
            <v>B</v>
          </cell>
          <cell r="D572" t="str">
            <v>3 Month and less SME Loans</v>
          </cell>
          <cell r="E572" t="str">
            <v>V</v>
          </cell>
          <cell r="F572" t="str">
            <v>Performing</v>
          </cell>
          <cell r="G572">
            <v>-50492.04</v>
          </cell>
          <cell r="H572">
            <v>0</v>
          </cell>
        </row>
        <row r="573">
          <cell r="A573" t="str">
            <v>PRESTACAO DEVOLVIDA</v>
          </cell>
          <cell r="B573" t="str">
            <v>0770015925</v>
          </cell>
          <cell r="C573" t="str">
            <v>B</v>
          </cell>
          <cell r="D573" t="str">
            <v>3 Month and less SME Loans</v>
          </cell>
          <cell r="E573" t="str">
            <v>V</v>
          </cell>
          <cell r="F573" t="str">
            <v>Performing</v>
          </cell>
          <cell r="G573">
            <v>-250000</v>
          </cell>
          <cell r="H573">
            <v>-15747</v>
          </cell>
        </row>
        <row r="574">
          <cell r="A574" t="str">
            <v>PRESTACAO DEVOLVIDA</v>
          </cell>
          <cell r="B574" t="str">
            <v>0770015927</v>
          </cell>
          <cell r="C574" t="str">
            <v>B</v>
          </cell>
          <cell r="D574" t="str">
            <v>3 Month and less SME Loans</v>
          </cell>
          <cell r="E574" t="str">
            <v>V</v>
          </cell>
          <cell r="F574" t="str">
            <v>Performing</v>
          </cell>
          <cell r="G574">
            <v>-1666</v>
          </cell>
          <cell r="H574">
            <v>-48.21</v>
          </cell>
        </row>
        <row r="575">
          <cell r="A575" t="str">
            <v>PRESTACAO DEVOLVIDA</v>
          </cell>
          <cell r="B575" t="str">
            <v>0770015976</v>
          </cell>
          <cell r="C575" t="str">
            <v>B</v>
          </cell>
          <cell r="D575" t="str">
            <v>3 Month and less SME Loans</v>
          </cell>
          <cell r="E575" t="str">
            <v>V</v>
          </cell>
          <cell r="F575" t="str">
            <v>Performing</v>
          </cell>
          <cell r="G575">
            <v>-14040.8</v>
          </cell>
          <cell r="H575">
            <v>-2926.2</v>
          </cell>
        </row>
        <row r="576">
          <cell r="A576" t="str">
            <v>PRESTACAO DEVOLVIDA</v>
          </cell>
          <cell r="B576" t="str">
            <v>0770015980</v>
          </cell>
          <cell r="C576" t="str">
            <v>B</v>
          </cell>
          <cell r="D576" t="str">
            <v>3 Month and less SME Loans</v>
          </cell>
          <cell r="E576" t="str">
            <v>V</v>
          </cell>
          <cell r="F576" t="str">
            <v>New WO</v>
          </cell>
          <cell r="G576">
            <v>-4208.28</v>
          </cell>
          <cell r="H576">
            <v>-980.16</v>
          </cell>
        </row>
        <row r="577">
          <cell r="A577" t="str">
            <v>PRESTACAO DEVOLVIDA</v>
          </cell>
          <cell r="B577" t="str">
            <v>0770016015</v>
          </cell>
          <cell r="C577" t="str">
            <v>B</v>
          </cell>
          <cell r="D577" t="str">
            <v>3 Month and less SME Loans</v>
          </cell>
          <cell r="E577" t="str">
            <v>V</v>
          </cell>
          <cell r="F577" t="str">
            <v>Performing</v>
          </cell>
          <cell r="G577">
            <v>-2919.56</v>
          </cell>
          <cell r="H577">
            <v>-100.88</v>
          </cell>
        </row>
        <row r="578">
          <cell r="A578" t="str">
            <v>PRESTACAO DEVOLVIDA</v>
          </cell>
          <cell r="B578" t="str">
            <v>0770016048</v>
          </cell>
          <cell r="C578" t="str">
            <v>B</v>
          </cell>
          <cell r="D578" t="str">
            <v>3 Month and less SME Loans</v>
          </cell>
          <cell r="E578" t="str">
            <v>V</v>
          </cell>
          <cell r="F578" t="str">
            <v>Delinquent</v>
          </cell>
          <cell r="G578">
            <v>-28792.05</v>
          </cell>
          <cell r="H578">
            <v>-893.8</v>
          </cell>
        </row>
        <row r="579">
          <cell r="A579" t="str">
            <v>PRESTACAO DEVOLVIDA</v>
          </cell>
          <cell r="B579" t="str">
            <v>0770016049</v>
          </cell>
          <cell r="C579" t="str">
            <v>B</v>
          </cell>
          <cell r="D579" t="str">
            <v>3 Month and less SME Loans</v>
          </cell>
          <cell r="E579" t="str">
            <v>V</v>
          </cell>
          <cell r="F579" t="str">
            <v>Performing</v>
          </cell>
          <cell r="G579">
            <v>-68.959999999999994</v>
          </cell>
          <cell r="H579">
            <v>0</v>
          </cell>
        </row>
        <row r="580">
          <cell r="A580" t="str">
            <v>PRESTACAO DEVOLVIDA</v>
          </cell>
          <cell r="B580" t="str">
            <v>0770016087</v>
          </cell>
          <cell r="C580" t="str">
            <v>B</v>
          </cell>
          <cell r="D580" t="str">
            <v>3 Month and less SME Loans</v>
          </cell>
          <cell r="E580" t="str">
            <v>V</v>
          </cell>
          <cell r="F580" t="str">
            <v>Performing</v>
          </cell>
          <cell r="G580">
            <v>-6252</v>
          </cell>
          <cell r="H580">
            <v>-212.76</v>
          </cell>
        </row>
        <row r="581">
          <cell r="A581" t="str">
            <v>PRESTACAO DEVOLVIDA</v>
          </cell>
          <cell r="B581" t="str">
            <v>0770016114</v>
          </cell>
          <cell r="C581" t="str">
            <v>B</v>
          </cell>
          <cell r="D581" t="str">
            <v>3 Month and less SME Loans</v>
          </cell>
          <cell r="E581" t="str">
            <v>V</v>
          </cell>
          <cell r="F581" t="str">
            <v>Performing</v>
          </cell>
          <cell r="G581">
            <v>-8460.9599999999991</v>
          </cell>
          <cell r="H581">
            <v>0</v>
          </cell>
        </row>
        <row r="582">
          <cell r="A582" t="str">
            <v>PRESTACAO DEVOLVIDA</v>
          </cell>
          <cell r="B582" t="str">
            <v>0770016115</v>
          </cell>
          <cell r="C582" t="str">
            <v>B</v>
          </cell>
          <cell r="D582" t="str">
            <v>3 Month and less SME Loans</v>
          </cell>
          <cell r="E582" t="str">
            <v>V</v>
          </cell>
          <cell r="F582" t="str">
            <v>Performing</v>
          </cell>
          <cell r="G582">
            <v>-1294.98</v>
          </cell>
          <cell r="H582">
            <v>0</v>
          </cell>
        </row>
        <row r="583">
          <cell r="A583" t="str">
            <v>PRESTACAO DEVOLVIDA</v>
          </cell>
          <cell r="B583" t="str">
            <v>0770016119</v>
          </cell>
          <cell r="C583" t="str">
            <v>B</v>
          </cell>
          <cell r="D583" t="str">
            <v>3 Month and less SME Loans</v>
          </cell>
          <cell r="E583" t="str">
            <v>V</v>
          </cell>
          <cell r="F583" t="str">
            <v>Performing</v>
          </cell>
          <cell r="G583">
            <v>-3384.2</v>
          </cell>
          <cell r="H583">
            <v>0</v>
          </cell>
        </row>
        <row r="584">
          <cell r="A584" t="str">
            <v>PRESTACAO DEVOLVIDA</v>
          </cell>
          <cell r="B584" t="str">
            <v>0770016149</v>
          </cell>
          <cell r="C584" t="str">
            <v>B</v>
          </cell>
          <cell r="D584" t="str">
            <v>3 Month and less SME Loans</v>
          </cell>
          <cell r="E584" t="str">
            <v>V</v>
          </cell>
          <cell r="F584" t="str">
            <v>Performing</v>
          </cell>
          <cell r="G584">
            <v>-317.26</v>
          </cell>
          <cell r="H584">
            <v>0</v>
          </cell>
        </row>
        <row r="585">
          <cell r="A585" t="str">
            <v>PRESTACAO DEVOLVIDA</v>
          </cell>
          <cell r="B585" t="str">
            <v>0770016176</v>
          </cell>
          <cell r="C585" t="str">
            <v>B</v>
          </cell>
          <cell r="D585" t="str">
            <v>3 Month and less SME Loans</v>
          </cell>
          <cell r="E585" t="str">
            <v>V</v>
          </cell>
          <cell r="F585" t="str">
            <v>Performing</v>
          </cell>
          <cell r="G585">
            <v>-60000</v>
          </cell>
          <cell r="H585">
            <v>-7271.37</v>
          </cell>
        </row>
        <row r="586">
          <cell r="A586" t="str">
            <v>PRESTACAO DEVOLVIDA</v>
          </cell>
          <cell r="B586" t="str">
            <v>0770016186</v>
          </cell>
          <cell r="C586" t="str">
            <v>B</v>
          </cell>
          <cell r="D586" t="str">
            <v>3 Month and less SME Loans</v>
          </cell>
          <cell r="E586" t="str">
            <v>V</v>
          </cell>
          <cell r="F586" t="str">
            <v>Performing</v>
          </cell>
          <cell r="G586">
            <v>-6738.54</v>
          </cell>
          <cell r="H586">
            <v>-1044.52</v>
          </cell>
        </row>
        <row r="587">
          <cell r="A587" t="str">
            <v>PRESTACAO DEVOLVIDA</v>
          </cell>
          <cell r="B587" t="str">
            <v>0770016240</v>
          </cell>
          <cell r="C587" t="str">
            <v>B</v>
          </cell>
          <cell r="D587" t="str">
            <v>3 Month and less SME Loans</v>
          </cell>
          <cell r="E587" t="str">
            <v>V</v>
          </cell>
          <cell r="F587" t="str">
            <v>Performing</v>
          </cell>
          <cell r="G587">
            <v>-4629.54</v>
          </cell>
          <cell r="H587">
            <v>-261.14</v>
          </cell>
        </row>
        <row r="588">
          <cell r="A588" t="str">
            <v>PRESTACAO DEVOLVIDA</v>
          </cell>
          <cell r="B588" t="str">
            <v>0770016290</v>
          </cell>
          <cell r="C588" t="str">
            <v>B</v>
          </cell>
          <cell r="D588" t="str">
            <v>3 Month and less SME Loans</v>
          </cell>
          <cell r="E588" t="str">
            <v>V</v>
          </cell>
          <cell r="F588" t="str">
            <v>Performing</v>
          </cell>
          <cell r="G588">
            <v>-56927.26</v>
          </cell>
          <cell r="H588">
            <v>0</v>
          </cell>
        </row>
        <row r="589">
          <cell r="A589" t="str">
            <v>PRESTACAO DEVOLVIDA</v>
          </cell>
          <cell r="B589" t="str">
            <v>0770016291</v>
          </cell>
          <cell r="C589" t="str">
            <v>B</v>
          </cell>
          <cell r="D589" t="str">
            <v>3 Month and less SME Loans</v>
          </cell>
          <cell r="E589" t="str">
            <v>V</v>
          </cell>
          <cell r="F589" t="str">
            <v>Delinquent</v>
          </cell>
          <cell r="G589">
            <v>-2268119.2400000002</v>
          </cell>
          <cell r="H589">
            <v>0</v>
          </cell>
        </row>
        <row r="590">
          <cell r="A590" t="str">
            <v>PRESTACAO DEVOLVIDA</v>
          </cell>
          <cell r="B590" t="str">
            <v>0770016312</v>
          </cell>
          <cell r="C590" t="str">
            <v>B</v>
          </cell>
          <cell r="D590" t="str">
            <v>3 Month and less SME Loans</v>
          </cell>
          <cell r="E590" t="str">
            <v>V</v>
          </cell>
          <cell r="F590" t="str">
            <v>Delinquent</v>
          </cell>
          <cell r="G590">
            <v>0</v>
          </cell>
          <cell r="H590">
            <v>-106377.24</v>
          </cell>
        </row>
        <row r="591">
          <cell r="A591" t="str">
            <v>PRESTACAO DEVOLVIDA</v>
          </cell>
          <cell r="B591" t="str">
            <v>0770016328</v>
          </cell>
          <cell r="C591" t="str">
            <v>B</v>
          </cell>
          <cell r="D591" t="str">
            <v>3 Month and less SME Loans</v>
          </cell>
          <cell r="E591" t="str">
            <v>V</v>
          </cell>
          <cell r="F591" t="str">
            <v>Performing</v>
          </cell>
          <cell r="G591">
            <v>-10086.1</v>
          </cell>
          <cell r="H591">
            <v>-6149.48</v>
          </cell>
        </row>
        <row r="592">
          <cell r="A592" t="str">
            <v>PRESTACAO DEVOLVIDA</v>
          </cell>
          <cell r="B592" t="str">
            <v>0770016330</v>
          </cell>
          <cell r="C592" t="str">
            <v>B</v>
          </cell>
          <cell r="D592" t="str">
            <v>3 Month and less SME Loans</v>
          </cell>
          <cell r="E592" t="str">
            <v>V</v>
          </cell>
          <cell r="F592" t="str">
            <v>Cumulative WO</v>
          </cell>
          <cell r="G592">
            <v>-207824.4</v>
          </cell>
          <cell r="H592">
            <v>-85741.63</v>
          </cell>
        </row>
        <row r="593">
          <cell r="A593" t="str">
            <v>PRESTACAO DEVOLVIDA</v>
          </cell>
          <cell r="B593" t="str">
            <v>0770016341</v>
          </cell>
          <cell r="C593" t="str">
            <v>B</v>
          </cell>
          <cell r="D593" t="str">
            <v>3 Month and less SME Loans</v>
          </cell>
          <cell r="E593" t="str">
            <v>V</v>
          </cell>
          <cell r="F593" t="str">
            <v>Performing</v>
          </cell>
          <cell r="G593">
            <v>-4236.6899999999996</v>
          </cell>
          <cell r="H593">
            <v>0</v>
          </cell>
        </row>
        <row r="594">
          <cell r="A594" t="str">
            <v>PRESTACAO DEVOLVIDA</v>
          </cell>
          <cell r="B594" t="str">
            <v>0770016370</v>
          </cell>
          <cell r="C594" t="str">
            <v>B</v>
          </cell>
          <cell r="D594" t="str">
            <v>3 Month and less SME Loans</v>
          </cell>
          <cell r="E594" t="str">
            <v>V</v>
          </cell>
          <cell r="F594" t="str">
            <v>Delinquent</v>
          </cell>
          <cell r="G594">
            <v>-7500</v>
          </cell>
          <cell r="H594">
            <v>-924.72</v>
          </cell>
        </row>
        <row r="595">
          <cell r="A595" t="str">
            <v>PRESTACAO DEVOLVIDA</v>
          </cell>
          <cell r="B595" t="str">
            <v>0770016371</v>
          </cell>
          <cell r="C595" t="str">
            <v>B</v>
          </cell>
          <cell r="D595" t="str">
            <v>3 Month and less SME Loans</v>
          </cell>
          <cell r="E595" t="str">
            <v>V</v>
          </cell>
          <cell r="F595" t="str">
            <v>Performing</v>
          </cell>
          <cell r="G595">
            <v>-12505.44</v>
          </cell>
          <cell r="H595">
            <v>-4962.57</v>
          </cell>
        </row>
        <row r="596">
          <cell r="A596" t="str">
            <v>PRESTACAO DEVOLVIDA</v>
          </cell>
          <cell r="B596" t="str">
            <v>0770016402</v>
          </cell>
          <cell r="C596" t="str">
            <v>B</v>
          </cell>
          <cell r="D596" t="str">
            <v>3 Month and less SME Loans</v>
          </cell>
          <cell r="E596" t="str">
            <v>V</v>
          </cell>
          <cell r="F596" t="str">
            <v>Delinquent</v>
          </cell>
          <cell r="G596">
            <v>-60719.31</v>
          </cell>
          <cell r="H596">
            <v>-14151.67</v>
          </cell>
        </row>
        <row r="597">
          <cell r="A597" t="str">
            <v>PRESTACAO DEVOLVIDA</v>
          </cell>
          <cell r="B597" t="str">
            <v>0770016413</v>
          </cell>
          <cell r="C597" t="str">
            <v>B</v>
          </cell>
          <cell r="D597" t="str">
            <v>3 Month and less SME Loans</v>
          </cell>
          <cell r="E597" t="str">
            <v>V</v>
          </cell>
          <cell r="F597" t="str">
            <v>Performing</v>
          </cell>
          <cell r="G597">
            <v>-2339.4699999999998</v>
          </cell>
          <cell r="H597">
            <v>0</v>
          </cell>
        </row>
        <row r="598">
          <cell r="A598" t="str">
            <v>PRESTACAO DEVOLVIDA</v>
          </cell>
          <cell r="B598" t="str">
            <v>0770016420</v>
          </cell>
          <cell r="C598" t="str">
            <v>B</v>
          </cell>
          <cell r="D598" t="str">
            <v>3 Month and less SME Loans</v>
          </cell>
          <cell r="E598" t="str">
            <v>V</v>
          </cell>
          <cell r="F598" t="str">
            <v>Performing</v>
          </cell>
          <cell r="G598">
            <v>-11134.18</v>
          </cell>
          <cell r="H598">
            <v>0</v>
          </cell>
        </row>
        <row r="599">
          <cell r="A599" t="str">
            <v>PRESTACAO DEVOLVIDA</v>
          </cell>
          <cell r="B599" t="str">
            <v>0770016452</v>
          </cell>
          <cell r="C599" t="str">
            <v>B</v>
          </cell>
          <cell r="D599" t="str">
            <v>3 Month and less SME Loans</v>
          </cell>
          <cell r="E599" t="str">
            <v>V</v>
          </cell>
          <cell r="F599" t="str">
            <v>Performing</v>
          </cell>
          <cell r="G599">
            <v>-72.319999999999993</v>
          </cell>
          <cell r="H599">
            <v>0</v>
          </cell>
        </row>
        <row r="600">
          <cell r="A600" t="str">
            <v>PRESTACAO DEVOLVIDA</v>
          </cell>
          <cell r="B600" t="str">
            <v>0770016518</v>
          </cell>
          <cell r="C600" t="str">
            <v>B</v>
          </cell>
          <cell r="D600" t="str">
            <v>3 Month and less SME Loans</v>
          </cell>
          <cell r="E600" t="str">
            <v>V</v>
          </cell>
          <cell r="F600" t="str">
            <v>Performing</v>
          </cell>
          <cell r="G600">
            <v>-748.42</v>
          </cell>
          <cell r="H600">
            <v>-2.82</v>
          </cell>
        </row>
        <row r="601">
          <cell r="A601" t="str">
            <v>PRESTACAO DEVOLVIDA</v>
          </cell>
          <cell r="B601" t="str">
            <v>0770016519</v>
          </cell>
          <cell r="C601" t="str">
            <v>B</v>
          </cell>
          <cell r="D601" t="str">
            <v>3 Month and less SME Loans</v>
          </cell>
          <cell r="E601" t="str">
            <v>V</v>
          </cell>
          <cell r="F601" t="str">
            <v>Performing</v>
          </cell>
          <cell r="G601">
            <v>-748.42</v>
          </cell>
          <cell r="H601">
            <v>-174.86</v>
          </cell>
        </row>
        <row r="602">
          <cell r="A602" t="str">
            <v>PRESTACAO DEVOLVIDA</v>
          </cell>
          <cell r="B602" t="str">
            <v>0770016520</v>
          </cell>
          <cell r="C602" t="str">
            <v>B</v>
          </cell>
          <cell r="D602" t="str">
            <v>3 Month and less SME Loans</v>
          </cell>
          <cell r="E602" t="str">
            <v>V</v>
          </cell>
          <cell r="F602" t="str">
            <v>Performing</v>
          </cell>
          <cell r="G602">
            <v>-748.42</v>
          </cell>
          <cell r="H602">
            <v>-174.86</v>
          </cell>
        </row>
        <row r="603">
          <cell r="A603" t="str">
            <v>PRESTACAO DEVOLVIDA</v>
          </cell>
          <cell r="B603" t="str">
            <v>0770016576</v>
          </cell>
          <cell r="C603" t="str">
            <v>B</v>
          </cell>
          <cell r="D603" t="str">
            <v>3 Month and less SME Loans</v>
          </cell>
          <cell r="E603" t="str">
            <v>V</v>
          </cell>
          <cell r="F603" t="str">
            <v>Performing</v>
          </cell>
          <cell r="G603">
            <v>-15117.6</v>
          </cell>
          <cell r="H603">
            <v>0</v>
          </cell>
        </row>
        <row r="604">
          <cell r="A604" t="str">
            <v>PRESTACAO DEVOLVIDA</v>
          </cell>
          <cell r="B604" t="str">
            <v>0770016586</v>
          </cell>
          <cell r="C604" t="str">
            <v>B</v>
          </cell>
          <cell r="D604" t="str">
            <v>3 Month and less SME Loans</v>
          </cell>
          <cell r="E604" t="str">
            <v>V</v>
          </cell>
          <cell r="F604" t="str">
            <v>Performing</v>
          </cell>
          <cell r="G604">
            <v>-95833.35</v>
          </cell>
          <cell r="H604">
            <v>-13826.66</v>
          </cell>
        </row>
        <row r="605">
          <cell r="A605" t="str">
            <v>PRESTACAO DEVOLVIDA</v>
          </cell>
          <cell r="B605" t="str">
            <v>0770016588</v>
          </cell>
          <cell r="C605" t="str">
            <v>B</v>
          </cell>
          <cell r="D605" t="str">
            <v>3 Month and less SME Loans</v>
          </cell>
          <cell r="E605" t="str">
            <v>V</v>
          </cell>
          <cell r="F605" t="str">
            <v>Performing</v>
          </cell>
          <cell r="G605">
            <v>-4264.43</v>
          </cell>
          <cell r="H605">
            <v>0</v>
          </cell>
        </row>
        <row r="606">
          <cell r="A606" t="str">
            <v>PRESTACAO DEVOLVIDA</v>
          </cell>
          <cell r="B606" t="str">
            <v>0770016589</v>
          </cell>
          <cell r="C606" t="str">
            <v>B</v>
          </cell>
          <cell r="D606" t="str">
            <v>3 Month and less SME Loans</v>
          </cell>
          <cell r="E606" t="str">
            <v>V</v>
          </cell>
          <cell r="F606" t="str">
            <v>Performing</v>
          </cell>
          <cell r="G606">
            <v>-9027.7800000000007</v>
          </cell>
          <cell r="H606">
            <v>-286.83999999999997</v>
          </cell>
        </row>
        <row r="607">
          <cell r="A607" t="str">
            <v>PRESTACAO DEVOLVIDA</v>
          </cell>
          <cell r="B607" t="str">
            <v>0770016630</v>
          </cell>
          <cell r="C607" t="str">
            <v>B</v>
          </cell>
          <cell r="D607" t="str">
            <v>3 Month and less SME Loans</v>
          </cell>
          <cell r="E607" t="str">
            <v>V</v>
          </cell>
          <cell r="F607" t="str">
            <v>Performing</v>
          </cell>
          <cell r="G607">
            <v>-6047.95</v>
          </cell>
          <cell r="H607">
            <v>-1102.7</v>
          </cell>
        </row>
        <row r="608">
          <cell r="A608" t="str">
            <v>PRESTACAO DEVOLVIDA</v>
          </cell>
          <cell r="B608" t="str">
            <v>0770016677</v>
          </cell>
          <cell r="C608" t="str">
            <v>B</v>
          </cell>
          <cell r="D608" t="str">
            <v>3 Month and less SME Loans</v>
          </cell>
          <cell r="E608" t="str">
            <v>V</v>
          </cell>
          <cell r="F608" t="str">
            <v>Performing</v>
          </cell>
          <cell r="G608">
            <v>-3483.32</v>
          </cell>
          <cell r="H608">
            <v>-377.38</v>
          </cell>
        </row>
        <row r="609">
          <cell r="A609" t="str">
            <v>PRESTACAO DEVOLVIDA</v>
          </cell>
          <cell r="B609" t="str">
            <v>0770016718</v>
          </cell>
          <cell r="C609" t="str">
            <v>B</v>
          </cell>
          <cell r="D609" t="str">
            <v>3 Month and less SME Loans</v>
          </cell>
          <cell r="E609" t="str">
            <v>V</v>
          </cell>
          <cell r="F609" t="str">
            <v>Performing</v>
          </cell>
          <cell r="G609">
            <v>-7289.7</v>
          </cell>
          <cell r="H609">
            <v>0</v>
          </cell>
        </row>
        <row r="610">
          <cell r="A610" t="str">
            <v>PRESTACAO DEVOLVIDA</v>
          </cell>
          <cell r="B610" t="str">
            <v>0770016719</v>
          </cell>
          <cell r="C610" t="str">
            <v>B</v>
          </cell>
          <cell r="D610" t="str">
            <v>3 Month and less SME Loans</v>
          </cell>
          <cell r="E610" t="str">
            <v>V</v>
          </cell>
          <cell r="F610" t="str">
            <v>Performing</v>
          </cell>
          <cell r="G610">
            <v>-7500</v>
          </cell>
          <cell r="H610">
            <v>-964.05</v>
          </cell>
        </row>
        <row r="611">
          <cell r="A611" t="str">
            <v>PRESTACAO DEVOLVIDA</v>
          </cell>
          <cell r="B611" t="str">
            <v>0770016733</v>
          </cell>
          <cell r="C611" t="str">
            <v>B</v>
          </cell>
          <cell r="D611" t="str">
            <v>3 Month and less SME Loans</v>
          </cell>
          <cell r="E611" t="str">
            <v>V</v>
          </cell>
          <cell r="F611" t="str">
            <v>Delinquent</v>
          </cell>
          <cell r="G611">
            <v>0</v>
          </cell>
          <cell r="H611">
            <v>-300437.27</v>
          </cell>
        </row>
        <row r="612">
          <cell r="A612" t="str">
            <v>PRESTACAO DEVOLVIDA</v>
          </cell>
          <cell r="B612" t="str">
            <v>0770016747</v>
          </cell>
          <cell r="C612" t="str">
            <v>B</v>
          </cell>
          <cell r="D612" t="str">
            <v>3 Month and less SME Loans</v>
          </cell>
          <cell r="E612" t="str">
            <v>V</v>
          </cell>
          <cell r="F612" t="str">
            <v>Performing</v>
          </cell>
          <cell r="G612">
            <v>-3421.19</v>
          </cell>
          <cell r="H612">
            <v>-1746.15</v>
          </cell>
        </row>
        <row r="613">
          <cell r="A613" t="str">
            <v>PRESTACAO DEVOLVIDA</v>
          </cell>
          <cell r="B613" t="str">
            <v>0770016765</v>
          </cell>
          <cell r="C613" t="str">
            <v>B</v>
          </cell>
          <cell r="D613" t="str">
            <v>3 Month and less SME Loans</v>
          </cell>
          <cell r="E613" t="str">
            <v>V</v>
          </cell>
          <cell r="F613" t="str">
            <v>Performing</v>
          </cell>
          <cell r="G613">
            <v>-6604.66</v>
          </cell>
          <cell r="H613">
            <v>0</v>
          </cell>
        </row>
        <row r="614">
          <cell r="A614" t="str">
            <v>PRESTACAO DEVOLVIDA</v>
          </cell>
          <cell r="B614" t="str">
            <v>0770016771</v>
          </cell>
          <cell r="C614" t="str">
            <v>B</v>
          </cell>
          <cell r="D614" t="str">
            <v>3 Month and less SME Loans</v>
          </cell>
          <cell r="E614" t="str">
            <v>V</v>
          </cell>
          <cell r="F614" t="str">
            <v>Performing</v>
          </cell>
          <cell r="G614">
            <v>0</v>
          </cell>
          <cell r="H614">
            <v>-13930.24</v>
          </cell>
        </row>
        <row r="615">
          <cell r="A615" t="str">
            <v>PRESTACAO DEVOLVIDA</v>
          </cell>
          <cell r="B615" t="str">
            <v>0770016775</v>
          </cell>
          <cell r="C615" t="str">
            <v>B</v>
          </cell>
          <cell r="D615" t="str">
            <v>3 Month and less SME Loans</v>
          </cell>
          <cell r="E615" t="str">
            <v>V</v>
          </cell>
          <cell r="F615" t="str">
            <v>Performing</v>
          </cell>
          <cell r="G615">
            <v>-179.96</v>
          </cell>
          <cell r="H615">
            <v>0</v>
          </cell>
        </row>
        <row r="616">
          <cell r="A616" t="str">
            <v>PRESTACAO DEVOLVIDA</v>
          </cell>
          <cell r="B616" t="str">
            <v>0770016807</v>
          </cell>
          <cell r="C616" t="str">
            <v>B</v>
          </cell>
          <cell r="D616" t="str">
            <v>3 Month and less SME Loans</v>
          </cell>
          <cell r="E616" t="str">
            <v>V</v>
          </cell>
          <cell r="F616" t="str">
            <v>Performing</v>
          </cell>
          <cell r="G616">
            <v>-12039.23</v>
          </cell>
          <cell r="H616">
            <v>0</v>
          </cell>
        </row>
        <row r="617">
          <cell r="A617" t="str">
            <v>PRESTACAO DEVOLVIDA</v>
          </cell>
          <cell r="B617" t="str">
            <v>0770016808</v>
          </cell>
          <cell r="C617" t="str">
            <v>B</v>
          </cell>
          <cell r="D617" t="str">
            <v>3 Month and less SME Loans</v>
          </cell>
          <cell r="E617" t="str">
            <v>V</v>
          </cell>
          <cell r="F617" t="str">
            <v>Performing</v>
          </cell>
          <cell r="G617">
            <v>0</v>
          </cell>
          <cell r="H617">
            <v>-5259.32</v>
          </cell>
        </row>
        <row r="618">
          <cell r="A618" t="str">
            <v>PRESTACAO DEVOLVIDA</v>
          </cell>
          <cell r="B618" t="str">
            <v>0770016816</v>
          </cell>
          <cell r="C618" t="str">
            <v>B</v>
          </cell>
          <cell r="D618" t="str">
            <v>3 Month and less SME Loans</v>
          </cell>
          <cell r="E618" t="str">
            <v>V</v>
          </cell>
          <cell r="F618" t="str">
            <v>Performing</v>
          </cell>
          <cell r="G618">
            <v>-2787.62</v>
          </cell>
          <cell r="H618">
            <v>0</v>
          </cell>
        </row>
        <row r="619">
          <cell r="A619" t="str">
            <v>PRESTACAO DEVOLVIDA</v>
          </cell>
          <cell r="B619" t="str">
            <v>0770016831</v>
          </cell>
          <cell r="C619" t="str">
            <v>B</v>
          </cell>
          <cell r="D619" t="str">
            <v>3 Month and less SME Loans</v>
          </cell>
          <cell r="E619" t="str">
            <v>V</v>
          </cell>
          <cell r="F619" t="str">
            <v>Performing</v>
          </cell>
          <cell r="G619">
            <v>-43785.37</v>
          </cell>
          <cell r="H619">
            <v>-8461.4599999999991</v>
          </cell>
        </row>
        <row r="620">
          <cell r="A620" t="str">
            <v>PRESTACAO DEVOLVIDA</v>
          </cell>
          <cell r="B620" t="str">
            <v>0770016836</v>
          </cell>
          <cell r="C620" t="str">
            <v>B</v>
          </cell>
          <cell r="D620" t="str">
            <v>3 Month and less SME Loans</v>
          </cell>
          <cell r="E620" t="str">
            <v>V</v>
          </cell>
          <cell r="F620" t="str">
            <v>Performing</v>
          </cell>
          <cell r="G620">
            <v>-27796.400000000001</v>
          </cell>
          <cell r="H620">
            <v>0</v>
          </cell>
        </row>
        <row r="621">
          <cell r="A621" t="str">
            <v>PRESTACAO DEVOLVIDA</v>
          </cell>
          <cell r="B621" t="str">
            <v>0770016879</v>
          </cell>
          <cell r="C621" t="str">
            <v>B</v>
          </cell>
          <cell r="D621" t="str">
            <v>3 Month and less SME Loans</v>
          </cell>
          <cell r="E621" t="str">
            <v>V</v>
          </cell>
          <cell r="F621" t="str">
            <v>Performing</v>
          </cell>
          <cell r="G621">
            <v>-36979.22</v>
          </cell>
          <cell r="H621">
            <v>0</v>
          </cell>
        </row>
        <row r="622">
          <cell r="A622" t="str">
            <v>PRESTACAO DEVOLVIDA</v>
          </cell>
          <cell r="B622" t="str">
            <v>0770016882</v>
          </cell>
          <cell r="C622" t="str">
            <v>B</v>
          </cell>
          <cell r="D622" t="str">
            <v>3 Month and less SME Loans</v>
          </cell>
          <cell r="E622" t="str">
            <v>V</v>
          </cell>
          <cell r="F622" t="str">
            <v>Performing</v>
          </cell>
          <cell r="G622">
            <v>-13888.89</v>
          </cell>
          <cell r="H622">
            <v>-3295</v>
          </cell>
        </row>
        <row r="623">
          <cell r="A623" t="str">
            <v>PRESTACAO DEVOLVIDA</v>
          </cell>
          <cell r="B623" t="str">
            <v>0770016916</v>
          </cell>
          <cell r="C623" t="str">
            <v>B</v>
          </cell>
          <cell r="D623" t="str">
            <v>3 Month and less SME Loans</v>
          </cell>
          <cell r="E623" t="str">
            <v>V</v>
          </cell>
          <cell r="F623" t="str">
            <v>Performing</v>
          </cell>
          <cell r="G623">
            <v>-350.62</v>
          </cell>
          <cell r="H623">
            <v>-16.39</v>
          </cell>
        </row>
        <row r="624">
          <cell r="A624" t="str">
            <v>PRESTACAO DEVOLVIDA</v>
          </cell>
          <cell r="B624" t="str">
            <v>0770016926</v>
          </cell>
          <cell r="C624" t="str">
            <v>B</v>
          </cell>
          <cell r="D624" t="str">
            <v>3 Month and less SME Loans</v>
          </cell>
          <cell r="E624" t="str">
            <v>V</v>
          </cell>
          <cell r="F624" t="str">
            <v>Performing</v>
          </cell>
          <cell r="G624">
            <v>-694</v>
          </cell>
          <cell r="H624">
            <v>0</v>
          </cell>
        </row>
        <row r="625">
          <cell r="A625" t="str">
            <v>PRESTACAO DEVOLVIDA</v>
          </cell>
          <cell r="B625" t="str">
            <v>0770016927</v>
          </cell>
          <cell r="C625" t="str">
            <v>B</v>
          </cell>
          <cell r="D625" t="str">
            <v>3 Month and less SME Loans</v>
          </cell>
          <cell r="E625" t="str">
            <v>V</v>
          </cell>
          <cell r="F625" t="str">
            <v>Performing</v>
          </cell>
          <cell r="G625">
            <v>-13978.7</v>
          </cell>
          <cell r="H625">
            <v>0</v>
          </cell>
        </row>
        <row r="626">
          <cell r="A626" t="str">
            <v>PRESTACAO DEVOLVIDA</v>
          </cell>
          <cell r="B626" t="str">
            <v>0770016928</v>
          </cell>
          <cell r="C626" t="str">
            <v>B</v>
          </cell>
          <cell r="D626" t="str">
            <v>3 Month and less SME Loans</v>
          </cell>
          <cell r="E626" t="str">
            <v>V</v>
          </cell>
          <cell r="F626" t="str">
            <v>Performing</v>
          </cell>
          <cell r="G626">
            <v>-11500</v>
          </cell>
          <cell r="H626">
            <v>-2049.5300000000002</v>
          </cell>
        </row>
        <row r="627">
          <cell r="A627" t="str">
            <v>PRESTACAO DEVOLVIDA</v>
          </cell>
          <cell r="B627" t="str">
            <v>0770016930</v>
          </cell>
          <cell r="C627" t="str">
            <v>B</v>
          </cell>
          <cell r="D627" t="str">
            <v>3 Month and less SME Loans</v>
          </cell>
          <cell r="E627" t="str">
            <v>V</v>
          </cell>
          <cell r="F627" t="str">
            <v>Performing</v>
          </cell>
          <cell r="G627">
            <v>-2683.31</v>
          </cell>
          <cell r="H627">
            <v>-1232.28</v>
          </cell>
        </row>
        <row r="628">
          <cell r="A628" t="str">
            <v>PRESTACAO DEVOLVIDA</v>
          </cell>
          <cell r="B628" t="str">
            <v>0770016933</v>
          </cell>
          <cell r="C628" t="str">
            <v>B</v>
          </cell>
          <cell r="D628" t="str">
            <v>3 Month and less SME Loans</v>
          </cell>
          <cell r="E628" t="str">
            <v>V</v>
          </cell>
          <cell r="F628" t="str">
            <v>Delinquent</v>
          </cell>
          <cell r="G628">
            <v>-8661.34</v>
          </cell>
          <cell r="H628">
            <v>0</v>
          </cell>
        </row>
        <row r="629">
          <cell r="A629" t="str">
            <v>PRESTACAO DEVOLVIDA</v>
          </cell>
          <cell r="B629" t="str">
            <v>0770016972</v>
          </cell>
          <cell r="C629" t="str">
            <v>B</v>
          </cell>
          <cell r="D629" t="str">
            <v>3 Month and less SME Loans</v>
          </cell>
          <cell r="E629" t="str">
            <v>V</v>
          </cell>
          <cell r="F629" t="str">
            <v>Performing</v>
          </cell>
          <cell r="G629">
            <v>-14018.16</v>
          </cell>
          <cell r="H629">
            <v>-196.69</v>
          </cell>
        </row>
        <row r="630">
          <cell r="A630" t="str">
            <v>PRESTACAO DEVOLVIDA</v>
          </cell>
          <cell r="B630" t="str">
            <v>0770017026</v>
          </cell>
          <cell r="C630" t="str">
            <v>B</v>
          </cell>
          <cell r="D630" t="str">
            <v>3 Month and less SME Loans</v>
          </cell>
          <cell r="E630" t="str">
            <v>V</v>
          </cell>
          <cell r="F630" t="str">
            <v>Performing</v>
          </cell>
          <cell r="G630">
            <v>-4191.09</v>
          </cell>
          <cell r="H630">
            <v>0</v>
          </cell>
        </row>
        <row r="631">
          <cell r="A631" t="str">
            <v>PRESTACAO DEVOLVIDA</v>
          </cell>
          <cell r="B631" t="str">
            <v>0770017029</v>
          </cell>
          <cell r="C631" t="str">
            <v>B</v>
          </cell>
          <cell r="D631" t="str">
            <v>3 Month and less SME Loans</v>
          </cell>
          <cell r="E631" t="str">
            <v>V</v>
          </cell>
          <cell r="F631" t="str">
            <v>Performing</v>
          </cell>
          <cell r="G631">
            <v>-275.60000000000002</v>
          </cell>
          <cell r="H631">
            <v>-231.04</v>
          </cell>
        </row>
        <row r="632">
          <cell r="A632" t="str">
            <v>PRESTACAO DEVOLVIDA</v>
          </cell>
          <cell r="B632" t="str">
            <v>0770017051</v>
          </cell>
          <cell r="C632" t="str">
            <v>B</v>
          </cell>
          <cell r="D632" t="str">
            <v>3 Month and less SME Loans</v>
          </cell>
          <cell r="E632" t="str">
            <v>V</v>
          </cell>
          <cell r="F632" t="str">
            <v>Performing</v>
          </cell>
          <cell r="G632">
            <v>-31919.47</v>
          </cell>
          <cell r="H632">
            <v>-2636.47</v>
          </cell>
        </row>
        <row r="633">
          <cell r="A633" t="str">
            <v>PRESTACAO DEVOLVIDA</v>
          </cell>
          <cell r="B633" t="str">
            <v>0770017086</v>
          </cell>
          <cell r="C633" t="str">
            <v>B</v>
          </cell>
          <cell r="D633" t="str">
            <v>3 Month and less SME Loans</v>
          </cell>
          <cell r="E633" t="str">
            <v>V</v>
          </cell>
          <cell r="F633" t="str">
            <v>Performing</v>
          </cell>
          <cell r="G633">
            <v>-2556.7199999999998</v>
          </cell>
          <cell r="H633">
            <v>-480.76</v>
          </cell>
        </row>
        <row r="634">
          <cell r="A634" t="str">
            <v>PRESTACAO DEVOLVIDA</v>
          </cell>
          <cell r="B634" t="str">
            <v>0770017128</v>
          </cell>
          <cell r="C634" t="str">
            <v>B</v>
          </cell>
          <cell r="D634" t="str">
            <v>3 Month and less SME Loans</v>
          </cell>
          <cell r="E634" t="str">
            <v>V</v>
          </cell>
          <cell r="F634" t="str">
            <v>Performing</v>
          </cell>
          <cell r="G634">
            <v>-2898.28</v>
          </cell>
          <cell r="H634">
            <v>0</v>
          </cell>
        </row>
        <row r="635">
          <cell r="A635" t="str">
            <v>PRESTACAO DEVOLVIDA</v>
          </cell>
          <cell r="B635" t="str">
            <v>0770017182</v>
          </cell>
          <cell r="C635" t="str">
            <v>B</v>
          </cell>
          <cell r="D635" t="str">
            <v>3 Month and less SME Loans</v>
          </cell>
          <cell r="E635" t="str">
            <v>V</v>
          </cell>
          <cell r="F635" t="str">
            <v>Performing</v>
          </cell>
          <cell r="G635">
            <v>-6157.72</v>
          </cell>
          <cell r="H635">
            <v>-767.6</v>
          </cell>
        </row>
        <row r="636">
          <cell r="A636" t="str">
            <v>PRESTACAO DEVOLVIDA</v>
          </cell>
          <cell r="B636" t="str">
            <v>0770017183</v>
          </cell>
          <cell r="C636" t="str">
            <v>B</v>
          </cell>
          <cell r="D636" t="str">
            <v>3 Month and less SME Loans</v>
          </cell>
          <cell r="E636" t="str">
            <v>V</v>
          </cell>
          <cell r="F636" t="str">
            <v>Performing</v>
          </cell>
          <cell r="G636">
            <v>-4373.6099999999997</v>
          </cell>
          <cell r="H636">
            <v>-24.73</v>
          </cell>
        </row>
        <row r="637">
          <cell r="A637" t="str">
            <v>PRESTACAO DEVOLVIDA</v>
          </cell>
          <cell r="B637" t="str">
            <v>0770017221</v>
          </cell>
          <cell r="C637" t="str">
            <v>B</v>
          </cell>
          <cell r="D637" t="str">
            <v>3 Month and less SME Loans</v>
          </cell>
          <cell r="E637" t="str">
            <v>V</v>
          </cell>
          <cell r="F637" t="str">
            <v>Performing</v>
          </cell>
          <cell r="G637">
            <v>-5170.99</v>
          </cell>
          <cell r="H637">
            <v>0</v>
          </cell>
        </row>
        <row r="638">
          <cell r="A638" t="str">
            <v>PRESTACAO DEVOLVIDA</v>
          </cell>
          <cell r="B638" t="str">
            <v>0770017280</v>
          </cell>
          <cell r="C638" t="str">
            <v>B</v>
          </cell>
          <cell r="D638" t="str">
            <v>3 Month and less SME Loans</v>
          </cell>
          <cell r="E638" t="str">
            <v>V</v>
          </cell>
          <cell r="F638" t="str">
            <v>Performing</v>
          </cell>
          <cell r="G638">
            <v>-9581.02</v>
          </cell>
          <cell r="H638">
            <v>0</v>
          </cell>
        </row>
        <row r="639">
          <cell r="A639" t="str">
            <v>PRESTACAO DEVOLVIDA</v>
          </cell>
          <cell r="B639" t="str">
            <v>0770017309</v>
          </cell>
          <cell r="C639" t="str">
            <v>B</v>
          </cell>
          <cell r="D639" t="str">
            <v>3 Month and less SME Loans</v>
          </cell>
          <cell r="E639" t="str">
            <v>V</v>
          </cell>
          <cell r="F639" t="str">
            <v>Performing</v>
          </cell>
          <cell r="G639">
            <v>-1077.42</v>
          </cell>
          <cell r="H639">
            <v>0</v>
          </cell>
        </row>
        <row r="640">
          <cell r="A640" t="str">
            <v>PRESTACAO DEVOLVIDA</v>
          </cell>
          <cell r="B640" t="str">
            <v>0770017313</v>
          </cell>
          <cell r="C640" t="str">
            <v>B</v>
          </cell>
          <cell r="D640" t="str">
            <v>3 Month and less SME Loans</v>
          </cell>
          <cell r="E640" t="str">
            <v>V</v>
          </cell>
          <cell r="F640" t="str">
            <v>Performing</v>
          </cell>
          <cell r="G640">
            <v>-28594.02</v>
          </cell>
          <cell r="H640">
            <v>-2060.77</v>
          </cell>
        </row>
        <row r="641">
          <cell r="A641" t="str">
            <v>PRESTACAO DEVOLVIDA</v>
          </cell>
          <cell r="B641" t="str">
            <v>0770017316</v>
          </cell>
          <cell r="C641" t="str">
            <v>B</v>
          </cell>
          <cell r="D641" t="str">
            <v>3 Month and less SME Loans</v>
          </cell>
          <cell r="E641" t="str">
            <v>V</v>
          </cell>
          <cell r="F641" t="str">
            <v>Performing</v>
          </cell>
          <cell r="G641">
            <v>-62500</v>
          </cell>
          <cell r="H641">
            <v>-5098.2</v>
          </cell>
        </row>
        <row r="642">
          <cell r="A642" t="str">
            <v>PRESTACAO DEVOLVIDA</v>
          </cell>
          <cell r="B642" t="str">
            <v>0770017344</v>
          </cell>
          <cell r="C642" t="str">
            <v>B</v>
          </cell>
          <cell r="D642" t="str">
            <v>3 Month and less SME Loans</v>
          </cell>
          <cell r="E642" t="str">
            <v>V</v>
          </cell>
          <cell r="F642" t="str">
            <v>Performing</v>
          </cell>
          <cell r="G642">
            <v>-41666.699999999997</v>
          </cell>
          <cell r="H642">
            <v>-4959.5</v>
          </cell>
        </row>
        <row r="643">
          <cell r="A643" t="str">
            <v>PRESTACAO DEVOLVIDA</v>
          </cell>
          <cell r="B643" t="str">
            <v>0770017348</v>
          </cell>
          <cell r="C643" t="str">
            <v>B</v>
          </cell>
          <cell r="D643" t="str">
            <v>3 Month and less SME Loans</v>
          </cell>
          <cell r="E643" t="str">
            <v>V</v>
          </cell>
          <cell r="F643" t="str">
            <v>Performing</v>
          </cell>
          <cell r="G643">
            <v>-44166.38</v>
          </cell>
          <cell r="H643">
            <v>0</v>
          </cell>
        </row>
        <row r="644">
          <cell r="A644" t="str">
            <v>PRESTACAO DEVOLVIDA</v>
          </cell>
          <cell r="B644" t="str">
            <v>0770017367</v>
          </cell>
          <cell r="C644" t="str">
            <v>B</v>
          </cell>
          <cell r="D644" t="str">
            <v>3 Month and less SME Loans</v>
          </cell>
          <cell r="E644" t="str">
            <v>V</v>
          </cell>
          <cell r="F644" t="str">
            <v>Performing</v>
          </cell>
          <cell r="G644">
            <v>-838.1</v>
          </cell>
          <cell r="H644">
            <v>-146.72</v>
          </cell>
        </row>
        <row r="645">
          <cell r="A645" t="str">
            <v>PRESTACAO DEVOLVIDA</v>
          </cell>
          <cell r="B645" t="str">
            <v>0770017404</v>
          </cell>
          <cell r="C645" t="str">
            <v>B</v>
          </cell>
          <cell r="D645" t="str">
            <v>3 Month and less SME Loans</v>
          </cell>
          <cell r="E645" t="str">
            <v>V</v>
          </cell>
          <cell r="F645" t="str">
            <v>Performing</v>
          </cell>
          <cell r="G645">
            <v>-13650.44</v>
          </cell>
          <cell r="H645">
            <v>0</v>
          </cell>
        </row>
        <row r="646">
          <cell r="A646" t="str">
            <v>PRESTACAO DEVOLVIDA</v>
          </cell>
          <cell r="B646" t="str">
            <v>0770017435</v>
          </cell>
          <cell r="C646" t="str">
            <v>B</v>
          </cell>
          <cell r="D646" t="str">
            <v>3 Month and less SME Loans</v>
          </cell>
          <cell r="E646" t="str">
            <v>V</v>
          </cell>
          <cell r="F646" t="str">
            <v>Performing</v>
          </cell>
          <cell r="G646">
            <v>-2582.44</v>
          </cell>
          <cell r="H646">
            <v>0</v>
          </cell>
        </row>
        <row r="647">
          <cell r="A647" t="str">
            <v>PRESTACAO DEVOLVIDA</v>
          </cell>
          <cell r="B647" t="str">
            <v>0770017436</v>
          </cell>
          <cell r="C647" t="str">
            <v>B</v>
          </cell>
          <cell r="D647" t="str">
            <v>3 Month and less SME Loans</v>
          </cell>
          <cell r="E647" t="str">
            <v>V</v>
          </cell>
          <cell r="F647" t="str">
            <v>Performing</v>
          </cell>
          <cell r="G647">
            <v>-9390.2999999999993</v>
          </cell>
          <cell r="H647">
            <v>-751.65</v>
          </cell>
        </row>
        <row r="648">
          <cell r="A648" t="str">
            <v>PRESTACAO DEVOLVIDA</v>
          </cell>
          <cell r="B648" t="str">
            <v>0770017469</v>
          </cell>
          <cell r="C648" t="str">
            <v>B</v>
          </cell>
          <cell r="D648" t="str">
            <v>3 Month and less SME Loans</v>
          </cell>
          <cell r="E648" t="str">
            <v>V</v>
          </cell>
          <cell r="F648" t="str">
            <v>Performing</v>
          </cell>
          <cell r="G648">
            <v>-986.05</v>
          </cell>
          <cell r="H648">
            <v>0</v>
          </cell>
        </row>
        <row r="649">
          <cell r="A649" t="str">
            <v>PRESTACAO DEVOLVIDA</v>
          </cell>
          <cell r="B649" t="str">
            <v>0770017472</v>
          </cell>
          <cell r="C649" t="str">
            <v>B</v>
          </cell>
          <cell r="D649" t="str">
            <v>3 Month and less SME Loans</v>
          </cell>
          <cell r="E649" t="str">
            <v>V</v>
          </cell>
          <cell r="F649" t="str">
            <v>Performing</v>
          </cell>
          <cell r="G649">
            <v>-26527.66</v>
          </cell>
          <cell r="H649">
            <v>-294.20999999999998</v>
          </cell>
        </row>
        <row r="650">
          <cell r="A650" t="str">
            <v>PRESTACAO DEVOLVIDA</v>
          </cell>
          <cell r="B650" t="str">
            <v>0770017562</v>
          </cell>
          <cell r="C650" t="str">
            <v>B</v>
          </cell>
          <cell r="D650" t="str">
            <v>3 Month and less SME Loans</v>
          </cell>
          <cell r="E650" t="str">
            <v>V</v>
          </cell>
          <cell r="F650" t="str">
            <v>Performing</v>
          </cell>
          <cell r="G650">
            <v>-10416.700000000001</v>
          </cell>
          <cell r="H650">
            <v>-3038.86</v>
          </cell>
        </row>
        <row r="651">
          <cell r="A651" t="str">
            <v>PRESTACAO DEVOLVIDA</v>
          </cell>
          <cell r="B651" t="str">
            <v>0770017579</v>
          </cell>
          <cell r="C651" t="str">
            <v>B</v>
          </cell>
          <cell r="D651" t="str">
            <v>3 Month and less SME Loans</v>
          </cell>
          <cell r="E651" t="str">
            <v>V</v>
          </cell>
          <cell r="F651" t="str">
            <v>Performing</v>
          </cell>
          <cell r="G651">
            <v>-414.48</v>
          </cell>
          <cell r="H651">
            <v>-102.46</v>
          </cell>
        </row>
        <row r="652">
          <cell r="A652" t="str">
            <v>PRESTACAO DEVOLVIDA</v>
          </cell>
          <cell r="B652" t="str">
            <v>0770017580</v>
          </cell>
          <cell r="C652" t="str">
            <v>B</v>
          </cell>
          <cell r="D652" t="str">
            <v>3 Month and less SME Loans</v>
          </cell>
          <cell r="E652" t="str">
            <v>V</v>
          </cell>
          <cell r="F652" t="str">
            <v>Performing</v>
          </cell>
          <cell r="G652">
            <v>-414.48</v>
          </cell>
          <cell r="H652">
            <v>-102.46</v>
          </cell>
        </row>
        <row r="653">
          <cell r="A653" t="str">
            <v>PRESTACAO DEVOLVIDA</v>
          </cell>
          <cell r="B653" t="str">
            <v>0770017603</v>
          </cell>
          <cell r="C653" t="str">
            <v>B</v>
          </cell>
          <cell r="D653" t="str">
            <v>3 Month and less SME Loans</v>
          </cell>
          <cell r="E653" t="str">
            <v>V</v>
          </cell>
          <cell r="F653" t="str">
            <v>Performing</v>
          </cell>
          <cell r="G653">
            <v>-180.92</v>
          </cell>
          <cell r="H653">
            <v>0</v>
          </cell>
        </row>
        <row r="654">
          <cell r="A654" t="str">
            <v>PRESTACAO DEVOLVIDA</v>
          </cell>
          <cell r="B654" t="str">
            <v>0770017640</v>
          </cell>
          <cell r="C654" t="str">
            <v>B</v>
          </cell>
          <cell r="D654" t="str">
            <v>3 Month and less SME Loans</v>
          </cell>
          <cell r="E654" t="str">
            <v>V</v>
          </cell>
          <cell r="F654" t="str">
            <v>Performing</v>
          </cell>
          <cell r="G654">
            <v>-20000</v>
          </cell>
          <cell r="H654">
            <v>-4433.6000000000004</v>
          </cell>
        </row>
        <row r="655">
          <cell r="A655" t="str">
            <v>PRESTACAO DEVOLVIDA</v>
          </cell>
          <cell r="B655" t="str">
            <v>0770017699</v>
          </cell>
          <cell r="C655" t="str">
            <v>B</v>
          </cell>
          <cell r="D655" t="str">
            <v>3 Month and less SME Loans</v>
          </cell>
          <cell r="E655" t="str">
            <v>V</v>
          </cell>
          <cell r="F655" t="str">
            <v>Performing</v>
          </cell>
          <cell r="G655">
            <v>-660000</v>
          </cell>
          <cell r="H655">
            <v>-118270.9</v>
          </cell>
        </row>
        <row r="656">
          <cell r="A656" t="str">
            <v>PRESTACAO DEVOLVIDA</v>
          </cell>
          <cell r="B656" t="str">
            <v>0770017706</v>
          </cell>
          <cell r="C656" t="str">
            <v>B</v>
          </cell>
          <cell r="D656" t="str">
            <v>3 Month and less SME Loans</v>
          </cell>
          <cell r="E656" t="str">
            <v>V</v>
          </cell>
          <cell r="F656" t="str">
            <v>Performing</v>
          </cell>
          <cell r="G656">
            <v>-13121.35</v>
          </cell>
          <cell r="H656">
            <v>0</v>
          </cell>
        </row>
        <row r="657">
          <cell r="A657" t="str">
            <v>PRESTACAO DEVOLVIDA</v>
          </cell>
          <cell r="B657" t="str">
            <v>0770017709</v>
          </cell>
          <cell r="C657" t="str">
            <v>B</v>
          </cell>
          <cell r="D657" t="str">
            <v>3 Month and less SME Loans</v>
          </cell>
          <cell r="E657" t="str">
            <v>V</v>
          </cell>
          <cell r="F657" t="str">
            <v>Performing</v>
          </cell>
          <cell r="G657">
            <v>-4693.37</v>
          </cell>
          <cell r="H657">
            <v>-791.72</v>
          </cell>
        </row>
        <row r="658">
          <cell r="A658" t="str">
            <v>PRESTACAO DEVOLVIDA</v>
          </cell>
          <cell r="B658" t="str">
            <v>0770017738</v>
          </cell>
          <cell r="C658" t="str">
            <v>B</v>
          </cell>
          <cell r="D658" t="str">
            <v>3 Month and less SME Loans</v>
          </cell>
          <cell r="E658" t="str">
            <v>V</v>
          </cell>
          <cell r="F658" t="str">
            <v>Performing</v>
          </cell>
          <cell r="G658">
            <v>-6545.6</v>
          </cell>
          <cell r="H658">
            <v>0</v>
          </cell>
        </row>
        <row r="659">
          <cell r="A659" t="str">
            <v>PRESTACAO DEVOLVIDA</v>
          </cell>
          <cell r="B659" t="str">
            <v>0770017794</v>
          </cell>
          <cell r="C659" t="str">
            <v>B</v>
          </cell>
          <cell r="D659" t="str">
            <v>3 Month and less SME Loans</v>
          </cell>
          <cell r="E659" t="str">
            <v>V</v>
          </cell>
          <cell r="F659" t="str">
            <v>Performing</v>
          </cell>
          <cell r="G659">
            <v>-6950.58</v>
          </cell>
          <cell r="H659">
            <v>0</v>
          </cell>
        </row>
        <row r="660">
          <cell r="A660" t="str">
            <v>PRESTACAO DEVOLVIDA</v>
          </cell>
          <cell r="B660" t="str">
            <v>0770017800</v>
          </cell>
          <cell r="C660" t="str">
            <v>B</v>
          </cell>
          <cell r="D660" t="str">
            <v>3 Month and less SME Loans</v>
          </cell>
          <cell r="E660" t="str">
            <v>V</v>
          </cell>
          <cell r="F660" t="str">
            <v>Delinquent</v>
          </cell>
          <cell r="G660">
            <v>-31746.04</v>
          </cell>
          <cell r="H660">
            <v>-8021.64</v>
          </cell>
        </row>
        <row r="661">
          <cell r="A661" t="str">
            <v>PRESTACAO DEVOLVIDA</v>
          </cell>
          <cell r="B661" t="str">
            <v>0770017803</v>
          </cell>
          <cell r="C661" t="str">
            <v>B</v>
          </cell>
          <cell r="D661" t="str">
            <v>3 Month and less SME Loans</v>
          </cell>
          <cell r="E661" t="str">
            <v>V</v>
          </cell>
          <cell r="F661" t="str">
            <v>Performing</v>
          </cell>
          <cell r="G661">
            <v>-7616.92</v>
          </cell>
          <cell r="H661">
            <v>-921.4</v>
          </cell>
        </row>
        <row r="662">
          <cell r="A662" t="str">
            <v>PRESTACAO DEVOLVIDA</v>
          </cell>
          <cell r="B662" t="str">
            <v>0770017804</v>
          </cell>
          <cell r="C662" t="str">
            <v>B</v>
          </cell>
          <cell r="D662" t="str">
            <v>3 Month and less SME Loans</v>
          </cell>
          <cell r="E662" t="str">
            <v>V</v>
          </cell>
          <cell r="F662" t="str">
            <v>Performing</v>
          </cell>
          <cell r="G662">
            <v>-114028.2</v>
          </cell>
          <cell r="H662">
            <v>-28112.84</v>
          </cell>
        </row>
        <row r="663">
          <cell r="A663" t="str">
            <v>PRESTACAO DEVOLVIDA</v>
          </cell>
          <cell r="B663" t="str">
            <v>0770017805</v>
          </cell>
          <cell r="C663" t="str">
            <v>B</v>
          </cell>
          <cell r="D663" t="str">
            <v>3 Month and less SME Loans</v>
          </cell>
          <cell r="E663" t="str">
            <v>V</v>
          </cell>
          <cell r="F663" t="str">
            <v>Performing</v>
          </cell>
          <cell r="G663">
            <v>0</v>
          </cell>
          <cell r="H663">
            <v>-47094.52</v>
          </cell>
        </row>
        <row r="664">
          <cell r="A664" t="str">
            <v>PRESTACAO DEVOLVIDA</v>
          </cell>
          <cell r="B664" t="str">
            <v>0770017806</v>
          </cell>
          <cell r="C664" t="str">
            <v>B</v>
          </cell>
          <cell r="D664" t="str">
            <v>3 Month and less SME Loans</v>
          </cell>
          <cell r="E664" t="str">
            <v>V</v>
          </cell>
          <cell r="F664" t="str">
            <v>Performing</v>
          </cell>
          <cell r="G664">
            <v>-79186.36</v>
          </cell>
          <cell r="H664">
            <v>-21893.74</v>
          </cell>
        </row>
        <row r="665">
          <cell r="A665" t="str">
            <v>PRESTACAO DEVOLVIDA</v>
          </cell>
          <cell r="B665" t="str">
            <v>0770017807</v>
          </cell>
          <cell r="C665" t="str">
            <v>B</v>
          </cell>
          <cell r="D665" t="str">
            <v>3 Month and less SME Loans</v>
          </cell>
          <cell r="E665" t="str">
            <v>V</v>
          </cell>
          <cell r="F665" t="str">
            <v>Performing</v>
          </cell>
          <cell r="G665">
            <v>-79186.36</v>
          </cell>
          <cell r="H665">
            <v>-21893.74</v>
          </cell>
        </row>
        <row r="666">
          <cell r="A666" t="str">
            <v>PRESTACAO DEVOLVIDA</v>
          </cell>
          <cell r="B666" t="str">
            <v>0770017816</v>
          </cell>
          <cell r="C666" t="str">
            <v>B</v>
          </cell>
          <cell r="D666" t="str">
            <v>3 Month and less SME Loans</v>
          </cell>
          <cell r="E666" t="str">
            <v>V</v>
          </cell>
          <cell r="F666" t="str">
            <v>Performing</v>
          </cell>
          <cell r="G666">
            <v>-25848.68</v>
          </cell>
          <cell r="H666">
            <v>-11230</v>
          </cell>
        </row>
        <row r="667">
          <cell r="A667" t="str">
            <v>PRESTACAO DEVOLVIDA</v>
          </cell>
          <cell r="B667" t="str">
            <v>0770017834</v>
          </cell>
          <cell r="C667" t="str">
            <v>B</v>
          </cell>
          <cell r="D667" t="str">
            <v>3 Month and less SME Loans</v>
          </cell>
          <cell r="E667" t="str">
            <v>V</v>
          </cell>
          <cell r="F667" t="str">
            <v>Performing</v>
          </cell>
          <cell r="G667">
            <v>-1323.1</v>
          </cell>
          <cell r="H667">
            <v>-238.75</v>
          </cell>
        </row>
        <row r="668">
          <cell r="A668" t="str">
            <v>PRESTACAO DEVOLVIDA</v>
          </cell>
          <cell r="B668" t="str">
            <v>0770017848</v>
          </cell>
          <cell r="C668" t="str">
            <v>B</v>
          </cell>
          <cell r="D668" t="str">
            <v>3 Month and less SME Loans</v>
          </cell>
          <cell r="E668" t="str">
            <v>V</v>
          </cell>
          <cell r="F668" t="str">
            <v>Performing</v>
          </cell>
          <cell r="G668">
            <v>-14679.33</v>
          </cell>
          <cell r="H668">
            <v>-4187.78</v>
          </cell>
        </row>
        <row r="669">
          <cell r="A669" t="str">
            <v>PRESTACAO DEVOLVIDA</v>
          </cell>
          <cell r="B669" t="str">
            <v>0770017893</v>
          </cell>
          <cell r="C669" t="str">
            <v>B</v>
          </cell>
          <cell r="D669" t="str">
            <v>3 Month and less SME Loans</v>
          </cell>
          <cell r="E669" t="str">
            <v>V</v>
          </cell>
          <cell r="F669" t="str">
            <v>Performing</v>
          </cell>
          <cell r="G669">
            <v>-44932.71</v>
          </cell>
          <cell r="H669">
            <v>-1142.18</v>
          </cell>
        </row>
        <row r="670">
          <cell r="A670" t="str">
            <v>PRESTACAO DEVOLVIDA</v>
          </cell>
          <cell r="B670" t="str">
            <v>0770017906</v>
          </cell>
          <cell r="C670" t="str">
            <v>B</v>
          </cell>
          <cell r="D670" t="str">
            <v>3 Month and less SME Loans</v>
          </cell>
          <cell r="E670" t="str">
            <v>V</v>
          </cell>
          <cell r="F670" t="str">
            <v>Delinquent</v>
          </cell>
          <cell r="G670">
            <v>-681000</v>
          </cell>
          <cell r="H670">
            <v>-6375</v>
          </cell>
        </row>
        <row r="671">
          <cell r="A671" t="str">
            <v>PRESTACAO DEVOLVIDA</v>
          </cell>
          <cell r="B671" t="str">
            <v>0770017939</v>
          </cell>
          <cell r="C671" t="str">
            <v>B</v>
          </cell>
          <cell r="D671" t="str">
            <v>3 Month and less SME Loans</v>
          </cell>
          <cell r="E671" t="str">
            <v>V</v>
          </cell>
          <cell r="F671" t="str">
            <v>Performing</v>
          </cell>
          <cell r="G671">
            <v>-39130.32</v>
          </cell>
          <cell r="H671">
            <v>-982.62</v>
          </cell>
        </row>
        <row r="672">
          <cell r="A672" t="str">
            <v>PRESTACAO DEVOLVIDA</v>
          </cell>
          <cell r="B672" t="str">
            <v>0770017955</v>
          </cell>
          <cell r="C672" t="str">
            <v>B</v>
          </cell>
          <cell r="D672" t="str">
            <v>3 Month and less SME Loans</v>
          </cell>
          <cell r="E672" t="str">
            <v>V</v>
          </cell>
          <cell r="F672" t="str">
            <v>Performing</v>
          </cell>
          <cell r="G672">
            <v>-9686.8799999999992</v>
          </cell>
          <cell r="H672">
            <v>-2913.6</v>
          </cell>
        </row>
        <row r="673">
          <cell r="A673" t="str">
            <v>PRESTACAO DEVOLVIDA</v>
          </cell>
          <cell r="B673" t="str">
            <v>0770018005</v>
          </cell>
          <cell r="C673" t="str">
            <v>B</v>
          </cell>
          <cell r="D673" t="str">
            <v>3 Month and less SME Loans</v>
          </cell>
          <cell r="E673" t="str">
            <v>V</v>
          </cell>
          <cell r="F673" t="str">
            <v>Performing</v>
          </cell>
          <cell r="G673">
            <v>0</v>
          </cell>
          <cell r="H673">
            <v>-1695250.8</v>
          </cell>
        </row>
        <row r="674">
          <cell r="A674" t="str">
            <v>PRESTACAO DEVOLVIDA</v>
          </cell>
          <cell r="B674" t="str">
            <v>0770018018</v>
          </cell>
          <cell r="C674" t="str">
            <v>B</v>
          </cell>
          <cell r="D674" t="str">
            <v>3 Month and less SME Loans</v>
          </cell>
          <cell r="E674" t="str">
            <v>V</v>
          </cell>
          <cell r="F674" t="str">
            <v>Performing</v>
          </cell>
          <cell r="G674">
            <v>-6917.6</v>
          </cell>
          <cell r="H674">
            <v>0</v>
          </cell>
        </row>
        <row r="675">
          <cell r="A675" t="str">
            <v>PRESTACAO DEVOLVIDA</v>
          </cell>
          <cell r="B675" t="str">
            <v>0770018039</v>
          </cell>
          <cell r="C675" t="str">
            <v>B</v>
          </cell>
          <cell r="D675" t="str">
            <v>3 Month and less SME Loans</v>
          </cell>
          <cell r="E675" t="str">
            <v>V</v>
          </cell>
          <cell r="F675" t="str">
            <v>Performing</v>
          </cell>
          <cell r="G675">
            <v>-6494.22</v>
          </cell>
          <cell r="H675">
            <v>-1533.18</v>
          </cell>
        </row>
        <row r="676">
          <cell r="A676" t="str">
            <v>PRESTACAO DEVOLVIDA</v>
          </cell>
          <cell r="B676" t="str">
            <v>0770018053</v>
          </cell>
          <cell r="C676" t="str">
            <v>B</v>
          </cell>
          <cell r="D676" t="str">
            <v>3 Month and less SME Loans</v>
          </cell>
          <cell r="E676" t="str">
            <v>V</v>
          </cell>
          <cell r="F676" t="str">
            <v>Performing</v>
          </cell>
          <cell r="G676">
            <v>-1973.69</v>
          </cell>
          <cell r="H676">
            <v>-56.88</v>
          </cell>
        </row>
        <row r="677">
          <cell r="A677" t="str">
            <v>PRESTACAO DEVOLVIDA</v>
          </cell>
          <cell r="B677" t="str">
            <v>0770018067</v>
          </cell>
          <cell r="C677" t="str">
            <v>B</v>
          </cell>
          <cell r="D677" t="str">
            <v>3 Month and less SME Loans</v>
          </cell>
          <cell r="E677" t="str">
            <v>V</v>
          </cell>
          <cell r="F677" t="str">
            <v>Performing</v>
          </cell>
          <cell r="G677">
            <v>-11705.87</v>
          </cell>
          <cell r="H677">
            <v>-2289.87</v>
          </cell>
        </row>
        <row r="678">
          <cell r="A678" t="str">
            <v>PRESTACAO DEVOLVIDA</v>
          </cell>
          <cell r="B678" t="str">
            <v>0770018068</v>
          </cell>
          <cell r="C678" t="str">
            <v>B</v>
          </cell>
          <cell r="D678" t="str">
            <v>3 Month and less SME Loans</v>
          </cell>
          <cell r="E678" t="str">
            <v>V</v>
          </cell>
          <cell r="F678" t="str">
            <v>Performing</v>
          </cell>
          <cell r="G678">
            <v>-15660.01</v>
          </cell>
          <cell r="H678">
            <v>-4508.6899999999996</v>
          </cell>
        </row>
        <row r="679">
          <cell r="A679" t="str">
            <v>PRESTACAO DEVOLVIDA</v>
          </cell>
          <cell r="B679" t="str">
            <v>0770018077</v>
          </cell>
          <cell r="C679" t="str">
            <v>B</v>
          </cell>
          <cell r="D679" t="str">
            <v>3 Month and less SME Loans</v>
          </cell>
          <cell r="E679" t="str">
            <v>V</v>
          </cell>
          <cell r="F679" t="str">
            <v>Performing</v>
          </cell>
          <cell r="G679">
            <v>-28269.51</v>
          </cell>
          <cell r="H679">
            <v>-99.72</v>
          </cell>
        </row>
        <row r="680">
          <cell r="A680" t="str">
            <v>PRESTACAO DEVOLVIDA</v>
          </cell>
          <cell r="B680" t="str">
            <v>0770018087</v>
          </cell>
          <cell r="C680" t="str">
            <v>B</v>
          </cell>
          <cell r="D680" t="str">
            <v>3 Month and less SME Loans</v>
          </cell>
          <cell r="E680" t="str">
            <v>V</v>
          </cell>
          <cell r="F680" t="str">
            <v>Performing</v>
          </cell>
          <cell r="G680">
            <v>-14724.6</v>
          </cell>
          <cell r="H680">
            <v>0</v>
          </cell>
        </row>
        <row r="681">
          <cell r="A681" t="str">
            <v>PRESTACAO DEVOLVIDA</v>
          </cell>
          <cell r="B681" t="str">
            <v>0770018089</v>
          </cell>
          <cell r="C681" t="str">
            <v>B</v>
          </cell>
          <cell r="D681" t="str">
            <v>3 Month and less SME Loans</v>
          </cell>
          <cell r="E681" t="str">
            <v>V</v>
          </cell>
          <cell r="F681" t="str">
            <v>Performing</v>
          </cell>
          <cell r="G681">
            <v>0</v>
          </cell>
          <cell r="H681">
            <v>-66099.44</v>
          </cell>
        </row>
        <row r="682">
          <cell r="A682" t="str">
            <v>PRESTACAO DEVOLVIDA</v>
          </cell>
          <cell r="B682" t="str">
            <v>0770018128</v>
          </cell>
          <cell r="C682" t="str">
            <v>B</v>
          </cell>
          <cell r="D682" t="str">
            <v>3 Month and less SME Loans</v>
          </cell>
          <cell r="E682" t="str">
            <v>V</v>
          </cell>
          <cell r="F682" t="str">
            <v>Performing</v>
          </cell>
          <cell r="G682">
            <v>-62222.239999999998</v>
          </cell>
          <cell r="H682">
            <v>-13528.2</v>
          </cell>
        </row>
        <row r="683">
          <cell r="A683" t="str">
            <v>PRESTACAO DEVOLVIDA</v>
          </cell>
          <cell r="B683" t="str">
            <v>0770018133</v>
          </cell>
          <cell r="C683" t="str">
            <v>B</v>
          </cell>
          <cell r="D683" t="str">
            <v>3 Month and less SME Loans</v>
          </cell>
          <cell r="E683" t="str">
            <v>V</v>
          </cell>
          <cell r="F683" t="str">
            <v>Performing</v>
          </cell>
          <cell r="G683">
            <v>-63789.73</v>
          </cell>
          <cell r="H683">
            <v>0</v>
          </cell>
        </row>
        <row r="684">
          <cell r="A684" t="str">
            <v>PRESTACAO DEVOLVIDA</v>
          </cell>
          <cell r="B684" t="str">
            <v>0770018162</v>
          </cell>
          <cell r="C684" t="str">
            <v>B</v>
          </cell>
          <cell r="D684" t="str">
            <v>3 Month and less SME Loans</v>
          </cell>
          <cell r="E684" t="str">
            <v>V</v>
          </cell>
          <cell r="F684" t="str">
            <v>Performing</v>
          </cell>
          <cell r="G684">
            <v>-1737.12</v>
          </cell>
          <cell r="H684">
            <v>-548.64</v>
          </cell>
        </row>
        <row r="685">
          <cell r="A685" t="str">
            <v>PRESTACAO DEVOLVIDA</v>
          </cell>
          <cell r="B685" t="str">
            <v>0770018164</v>
          </cell>
          <cell r="C685" t="str">
            <v>B</v>
          </cell>
          <cell r="D685" t="str">
            <v>3 Month and less SME Loans</v>
          </cell>
          <cell r="E685" t="str">
            <v>V</v>
          </cell>
          <cell r="F685" t="str">
            <v>Performing</v>
          </cell>
          <cell r="G685">
            <v>-16800</v>
          </cell>
          <cell r="H685">
            <v>-1211.28</v>
          </cell>
        </row>
        <row r="686">
          <cell r="A686" t="str">
            <v>PRESTACAO DEVOLVIDA</v>
          </cell>
          <cell r="B686" t="str">
            <v>0770018166</v>
          </cell>
          <cell r="C686" t="str">
            <v>B</v>
          </cell>
          <cell r="D686" t="str">
            <v>3 Month and less SME Loans</v>
          </cell>
          <cell r="E686" t="str">
            <v>V</v>
          </cell>
          <cell r="F686" t="str">
            <v>Performing</v>
          </cell>
          <cell r="G686">
            <v>-31070.44</v>
          </cell>
          <cell r="H686">
            <v>0</v>
          </cell>
        </row>
        <row r="687">
          <cell r="A687" t="str">
            <v>PRESTACAO DEVOLVIDA</v>
          </cell>
          <cell r="B687" t="str">
            <v>0770018220</v>
          </cell>
          <cell r="C687" t="str">
            <v>B</v>
          </cell>
          <cell r="D687" t="str">
            <v>3 Month and less SME Loans</v>
          </cell>
          <cell r="E687" t="str">
            <v>V</v>
          </cell>
          <cell r="F687" t="str">
            <v>Performing</v>
          </cell>
          <cell r="G687">
            <v>-7222.22</v>
          </cell>
          <cell r="H687">
            <v>-120.06</v>
          </cell>
        </row>
        <row r="688">
          <cell r="A688" t="str">
            <v>PRESTACAO DEVOLVIDA</v>
          </cell>
          <cell r="B688" t="str">
            <v>0770018247</v>
          </cell>
          <cell r="C688" t="str">
            <v>B</v>
          </cell>
          <cell r="D688" t="str">
            <v>3 Month and less SME Loans</v>
          </cell>
          <cell r="E688" t="str">
            <v>V</v>
          </cell>
          <cell r="F688" t="str">
            <v>Performing</v>
          </cell>
          <cell r="G688">
            <v>-2130.8200000000002</v>
          </cell>
          <cell r="H688">
            <v>0</v>
          </cell>
        </row>
        <row r="689">
          <cell r="A689" t="str">
            <v>PRESTACAO DEVOLVIDA</v>
          </cell>
          <cell r="B689" t="str">
            <v>0770018279</v>
          </cell>
          <cell r="C689" t="str">
            <v>B</v>
          </cell>
          <cell r="D689" t="str">
            <v>3 Month and less SME Loans</v>
          </cell>
          <cell r="E689" t="str">
            <v>V</v>
          </cell>
          <cell r="F689" t="str">
            <v>Performing</v>
          </cell>
          <cell r="G689">
            <v>-5023.8999999999996</v>
          </cell>
          <cell r="H689">
            <v>-2703.35</v>
          </cell>
        </row>
        <row r="690">
          <cell r="A690" t="str">
            <v>PRESTACAO DEVOLVIDA</v>
          </cell>
          <cell r="B690" t="str">
            <v>0770018314</v>
          </cell>
          <cell r="C690" t="str">
            <v>B</v>
          </cell>
          <cell r="D690" t="str">
            <v>3 Month and less SME Loans</v>
          </cell>
          <cell r="E690" t="str">
            <v>V</v>
          </cell>
          <cell r="F690" t="str">
            <v>Cumulative WO</v>
          </cell>
          <cell r="G690">
            <v>-832.34</v>
          </cell>
          <cell r="H690">
            <v>0</v>
          </cell>
        </row>
        <row r="691">
          <cell r="A691" t="str">
            <v>PRESTACAO DEVOLVIDA</v>
          </cell>
          <cell r="B691" t="str">
            <v>0770018438</v>
          </cell>
          <cell r="C691" t="str">
            <v>B</v>
          </cell>
          <cell r="D691" t="str">
            <v>3 Month and less SME Loans</v>
          </cell>
          <cell r="E691" t="str">
            <v>V</v>
          </cell>
          <cell r="F691" t="str">
            <v>Performing</v>
          </cell>
          <cell r="G691">
            <v>-71654.179999999993</v>
          </cell>
          <cell r="H691">
            <v>-1362.06</v>
          </cell>
        </row>
        <row r="692">
          <cell r="A692" t="str">
            <v>PRESTACAO DEVOLVIDA</v>
          </cell>
          <cell r="B692" t="str">
            <v>0770018444</v>
          </cell>
          <cell r="C692" t="str">
            <v>B</v>
          </cell>
          <cell r="D692" t="str">
            <v>3 Month and less SME Loans</v>
          </cell>
          <cell r="E692" t="str">
            <v>V</v>
          </cell>
          <cell r="F692" t="str">
            <v>Performing</v>
          </cell>
          <cell r="G692">
            <v>-239466.69</v>
          </cell>
          <cell r="H692">
            <v>-22925.4</v>
          </cell>
        </row>
        <row r="693">
          <cell r="A693" t="str">
            <v>PRESTACAO DEVOLVIDA</v>
          </cell>
          <cell r="B693" t="str">
            <v>0770018447</v>
          </cell>
          <cell r="C693" t="str">
            <v>B</v>
          </cell>
          <cell r="D693" t="str">
            <v>3 Month and less SME Loans</v>
          </cell>
          <cell r="E693" t="str">
            <v>V</v>
          </cell>
          <cell r="F693" t="str">
            <v>Performing</v>
          </cell>
          <cell r="G693">
            <v>-192757.6</v>
          </cell>
          <cell r="H693">
            <v>-1794.16</v>
          </cell>
        </row>
        <row r="694">
          <cell r="A694" t="str">
            <v>PRESTACAO DEVOLVIDA</v>
          </cell>
          <cell r="B694" t="str">
            <v>0770018470</v>
          </cell>
          <cell r="C694" t="str">
            <v>B</v>
          </cell>
          <cell r="D694" t="str">
            <v>3 Month and less SME Loans</v>
          </cell>
          <cell r="E694" t="str">
            <v>V</v>
          </cell>
          <cell r="F694" t="str">
            <v>Performing</v>
          </cell>
          <cell r="G694">
            <v>-1808.52</v>
          </cell>
          <cell r="H694">
            <v>-1025.72</v>
          </cell>
        </row>
        <row r="695">
          <cell r="A695" t="str">
            <v>PRESTACAO DEVOLVIDA</v>
          </cell>
          <cell r="B695" t="str">
            <v>0770018485</v>
          </cell>
          <cell r="C695" t="str">
            <v>B</v>
          </cell>
          <cell r="D695" t="str">
            <v>3 Month and less SME Loans</v>
          </cell>
          <cell r="E695" t="str">
            <v>V</v>
          </cell>
          <cell r="F695" t="str">
            <v>Delinquent</v>
          </cell>
          <cell r="G695">
            <v>-2718.56</v>
          </cell>
          <cell r="H695">
            <v>-445.04</v>
          </cell>
        </row>
        <row r="696">
          <cell r="A696" t="str">
            <v>PRESTACAO DEVOLVIDA</v>
          </cell>
          <cell r="B696" t="str">
            <v>0770018491</v>
          </cell>
          <cell r="C696" t="str">
            <v>B</v>
          </cell>
          <cell r="D696" t="str">
            <v>3 Month and less SME Loans</v>
          </cell>
          <cell r="E696" t="str">
            <v>V</v>
          </cell>
          <cell r="F696" t="str">
            <v>Performing</v>
          </cell>
          <cell r="G696">
            <v>-23920.94</v>
          </cell>
          <cell r="H696">
            <v>-451</v>
          </cell>
        </row>
        <row r="697">
          <cell r="A697" t="str">
            <v>PRESTACAO DEVOLVIDA</v>
          </cell>
          <cell r="B697" t="str">
            <v>0770018514</v>
          </cell>
          <cell r="C697" t="str">
            <v>B</v>
          </cell>
          <cell r="D697" t="str">
            <v>3 Month and less SME Loans</v>
          </cell>
          <cell r="E697" t="str">
            <v>V</v>
          </cell>
          <cell r="F697" t="str">
            <v>Performing</v>
          </cell>
          <cell r="G697">
            <v>-6995.41</v>
          </cell>
          <cell r="H697">
            <v>-3563.28</v>
          </cell>
        </row>
        <row r="698">
          <cell r="A698" t="str">
            <v>PRESTACAO DEVOLVIDA</v>
          </cell>
          <cell r="B698" t="str">
            <v>0770018542</v>
          </cell>
          <cell r="C698" t="str">
            <v>B</v>
          </cell>
          <cell r="D698" t="str">
            <v>3 Month and less SME Loans</v>
          </cell>
          <cell r="E698" t="str">
            <v>V</v>
          </cell>
          <cell r="F698" t="str">
            <v>Performing</v>
          </cell>
          <cell r="G698">
            <v>-15630.97</v>
          </cell>
          <cell r="H698">
            <v>-887.38</v>
          </cell>
        </row>
        <row r="699">
          <cell r="A699" t="str">
            <v>PRESTACAO DEVOLVIDA</v>
          </cell>
          <cell r="B699" t="str">
            <v>0770018545</v>
          </cell>
          <cell r="C699" t="str">
            <v>B</v>
          </cell>
          <cell r="D699" t="str">
            <v>3 Month and less SME Loans</v>
          </cell>
          <cell r="E699" t="str">
            <v>V</v>
          </cell>
          <cell r="F699" t="str">
            <v>Performing</v>
          </cell>
          <cell r="G699">
            <v>-335.86</v>
          </cell>
          <cell r="H699">
            <v>-110.83</v>
          </cell>
        </row>
        <row r="700">
          <cell r="A700" t="str">
            <v>PRESTACAO DEVOLVIDA</v>
          </cell>
          <cell r="B700" t="str">
            <v>0770018549</v>
          </cell>
          <cell r="C700" t="str">
            <v>B</v>
          </cell>
          <cell r="D700" t="str">
            <v>3 Month and less SME Loans</v>
          </cell>
          <cell r="E700" t="str">
            <v>V</v>
          </cell>
          <cell r="F700" t="str">
            <v>Performing</v>
          </cell>
          <cell r="G700">
            <v>-94712.960000000006</v>
          </cell>
          <cell r="H700">
            <v>0</v>
          </cell>
        </row>
        <row r="701">
          <cell r="A701" t="str">
            <v>PRESTACAO DEVOLVIDA</v>
          </cell>
          <cell r="B701" t="str">
            <v>0770018559</v>
          </cell>
          <cell r="C701" t="str">
            <v>B</v>
          </cell>
          <cell r="D701" t="str">
            <v>3 Month and less SME Loans</v>
          </cell>
          <cell r="E701" t="str">
            <v>V</v>
          </cell>
          <cell r="F701" t="str">
            <v>Cumulative WO</v>
          </cell>
          <cell r="G701">
            <v>-3120.5</v>
          </cell>
          <cell r="H701">
            <v>0</v>
          </cell>
        </row>
        <row r="702">
          <cell r="A702" t="str">
            <v>PRESTACAO DEVOLVIDA</v>
          </cell>
          <cell r="B702" t="str">
            <v>0770018561</v>
          </cell>
          <cell r="C702" t="str">
            <v>B</v>
          </cell>
          <cell r="D702" t="str">
            <v>3 Month and less SME Loans</v>
          </cell>
          <cell r="E702" t="str">
            <v>V</v>
          </cell>
          <cell r="F702" t="str">
            <v>Performing</v>
          </cell>
          <cell r="G702">
            <v>-6135.07</v>
          </cell>
          <cell r="H702">
            <v>-795.03</v>
          </cell>
        </row>
        <row r="703">
          <cell r="A703" t="str">
            <v>PRESTACAO DEVOLVIDA</v>
          </cell>
          <cell r="B703" t="str">
            <v>0770018585</v>
          </cell>
          <cell r="C703" t="str">
            <v>B</v>
          </cell>
          <cell r="D703" t="str">
            <v>3 Month and less SME Loans</v>
          </cell>
          <cell r="E703" t="str">
            <v>V</v>
          </cell>
          <cell r="F703" t="str">
            <v>Performing</v>
          </cell>
          <cell r="G703">
            <v>-804.52</v>
          </cell>
          <cell r="H703">
            <v>0</v>
          </cell>
        </row>
        <row r="704">
          <cell r="A704" t="str">
            <v>PRESTACAO DEVOLVIDA</v>
          </cell>
          <cell r="B704" t="str">
            <v>0770018596</v>
          </cell>
          <cell r="C704" t="str">
            <v>B</v>
          </cell>
          <cell r="D704" t="str">
            <v>3 Month and less SME Loans</v>
          </cell>
          <cell r="E704" t="str">
            <v>V</v>
          </cell>
          <cell r="F704" t="str">
            <v>Performing</v>
          </cell>
          <cell r="G704">
            <v>-644.67999999999995</v>
          </cell>
          <cell r="H704">
            <v>-220.29</v>
          </cell>
        </row>
        <row r="705">
          <cell r="A705" t="str">
            <v>PRESTACAO DEVOLVIDA</v>
          </cell>
          <cell r="B705" t="str">
            <v>0770018627</v>
          </cell>
          <cell r="C705" t="str">
            <v>B</v>
          </cell>
          <cell r="D705" t="str">
            <v>3 Month and less SME Loans</v>
          </cell>
          <cell r="E705" t="str">
            <v>V</v>
          </cell>
          <cell r="F705" t="str">
            <v>Performing</v>
          </cell>
          <cell r="G705">
            <v>-132343.12</v>
          </cell>
          <cell r="H705">
            <v>0</v>
          </cell>
        </row>
        <row r="706">
          <cell r="A706" t="str">
            <v>PRESTACAO DEVOLVIDA</v>
          </cell>
          <cell r="B706" t="str">
            <v>0770018662</v>
          </cell>
          <cell r="C706" t="str">
            <v>B</v>
          </cell>
          <cell r="D706" t="str">
            <v>3 Month and less SME Loans</v>
          </cell>
          <cell r="E706" t="str">
            <v>V</v>
          </cell>
          <cell r="F706" t="str">
            <v>Performing</v>
          </cell>
          <cell r="G706">
            <v>-103.84</v>
          </cell>
          <cell r="H706">
            <v>0</v>
          </cell>
        </row>
        <row r="707">
          <cell r="A707" t="str">
            <v>PRESTACAO DEVOLVIDA</v>
          </cell>
          <cell r="B707" t="str">
            <v>0770018684</v>
          </cell>
          <cell r="C707" t="str">
            <v>B</v>
          </cell>
          <cell r="D707" t="str">
            <v>3 Month and less SME Loans</v>
          </cell>
          <cell r="E707" t="str">
            <v>V</v>
          </cell>
          <cell r="F707" t="str">
            <v>Delinquent</v>
          </cell>
          <cell r="G707">
            <v>-91359.24</v>
          </cell>
          <cell r="H707">
            <v>-19450.41</v>
          </cell>
        </row>
        <row r="708">
          <cell r="A708" t="str">
            <v>PRESTACAO DEVOLVIDA</v>
          </cell>
          <cell r="B708" t="str">
            <v>0770018701</v>
          </cell>
          <cell r="C708" t="str">
            <v>B</v>
          </cell>
          <cell r="D708" t="str">
            <v>3 Month and less SME Loans</v>
          </cell>
          <cell r="E708" t="str">
            <v>V</v>
          </cell>
          <cell r="F708" t="str">
            <v>Performing</v>
          </cell>
          <cell r="G708">
            <v>-9246.23</v>
          </cell>
          <cell r="H708">
            <v>-2950.51</v>
          </cell>
        </row>
        <row r="709">
          <cell r="A709" t="str">
            <v>PRESTACAO DEVOLVIDA</v>
          </cell>
          <cell r="B709" t="str">
            <v>0770018708</v>
          </cell>
          <cell r="C709" t="str">
            <v>B</v>
          </cell>
          <cell r="D709" t="str">
            <v>3 Month and less SME Loans</v>
          </cell>
          <cell r="E709" t="str">
            <v>V</v>
          </cell>
          <cell r="F709" t="str">
            <v>Performing</v>
          </cell>
          <cell r="G709">
            <v>-262.55</v>
          </cell>
          <cell r="H709">
            <v>0</v>
          </cell>
        </row>
        <row r="710">
          <cell r="A710" t="str">
            <v>PRESTACAO DEVOLVIDA</v>
          </cell>
          <cell r="B710" t="str">
            <v>0770018716</v>
          </cell>
          <cell r="C710" t="str">
            <v>B</v>
          </cell>
          <cell r="D710" t="str">
            <v>3 Month and less SME Loans</v>
          </cell>
          <cell r="E710" t="str">
            <v>V</v>
          </cell>
          <cell r="F710" t="str">
            <v>Performing</v>
          </cell>
          <cell r="G710">
            <v>-1069.6099999999999</v>
          </cell>
          <cell r="H710">
            <v>0</v>
          </cell>
        </row>
        <row r="711">
          <cell r="A711" t="str">
            <v>PRESTACAO DEVOLVIDA</v>
          </cell>
          <cell r="B711" t="str">
            <v>0770018719</v>
          </cell>
          <cell r="C711" t="str">
            <v>B</v>
          </cell>
          <cell r="D711" t="str">
            <v>3 Month and less SME Loans</v>
          </cell>
          <cell r="E711" t="str">
            <v>V</v>
          </cell>
          <cell r="F711" t="str">
            <v>Performing</v>
          </cell>
          <cell r="G711">
            <v>-769.28</v>
          </cell>
          <cell r="H711">
            <v>-334.36</v>
          </cell>
        </row>
        <row r="712">
          <cell r="A712" t="str">
            <v>PRESTACAO DEVOLVIDA</v>
          </cell>
          <cell r="B712" t="str">
            <v>0770018728</v>
          </cell>
          <cell r="C712" t="str">
            <v>B</v>
          </cell>
          <cell r="D712" t="str">
            <v>3 Month and less SME Loans</v>
          </cell>
          <cell r="E712" t="str">
            <v>V</v>
          </cell>
          <cell r="F712" t="str">
            <v>Cumulative WO</v>
          </cell>
          <cell r="G712">
            <v>0</v>
          </cell>
          <cell r="H712">
            <v>-406429.78</v>
          </cell>
        </row>
        <row r="713">
          <cell r="A713" t="str">
            <v>PRESTACAO DEVOLVIDA</v>
          </cell>
          <cell r="B713" t="str">
            <v>0770018748</v>
          </cell>
          <cell r="C713" t="str">
            <v>B</v>
          </cell>
          <cell r="D713" t="str">
            <v>3 Month and less SME Loans</v>
          </cell>
          <cell r="E713" t="str">
            <v>V</v>
          </cell>
          <cell r="F713" t="str">
            <v>Performing</v>
          </cell>
          <cell r="G713">
            <v>-16825.650000000001</v>
          </cell>
          <cell r="H713">
            <v>0</v>
          </cell>
        </row>
        <row r="714">
          <cell r="A714" t="str">
            <v>PRESTACAO DEVOLVIDA</v>
          </cell>
          <cell r="B714" t="str">
            <v>0770018749</v>
          </cell>
          <cell r="C714" t="str">
            <v>B</v>
          </cell>
          <cell r="D714" t="str">
            <v>3 Month and less SME Loans</v>
          </cell>
          <cell r="E714" t="str">
            <v>V</v>
          </cell>
          <cell r="F714" t="str">
            <v>Performing</v>
          </cell>
          <cell r="G714">
            <v>-5593.49</v>
          </cell>
          <cell r="H714">
            <v>-320.86</v>
          </cell>
        </row>
        <row r="715">
          <cell r="A715" t="str">
            <v>PRESTACAO DEVOLVIDA</v>
          </cell>
          <cell r="B715" t="str">
            <v>0770018754</v>
          </cell>
          <cell r="C715" t="str">
            <v>B</v>
          </cell>
          <cell r="D715" t="str">
            <v>3 Month and less SME Loans</v>
          </cell>
          <cell r="E715" t="str">
            <v>V</v>
          </cell>
          <cell r="F715" t="str">
            <v>Performing</v>
          </cell>
          <cell r="G715">
            <v>-3308.58</v>
          </cell>
          <cell r="H715">
            <v>-877.56</v>
          </cell>
        </row>
        <row r="716">
          <cell r="A716" t="str">
            <v>PRESTACAO DEVOLVIDA</v>
          </cell>
          <cell r="B716" t="str">
            <v>0770018840</v>
          </cell>
          <cell r="C716" t="str">
            <v>B</v>
          </cell>
          <cell r="D716" t="str">
            <v>3 Month and less SME Loans</v>
          </cell>
          <cell r="E716" t="str">
            <v>V</v>
          </cell>
          <cell r="F716" t="str">
            <v>Performing</v>
          </cell>
          <cell r="G716">
            <v>-2678.74</v>
          </cell>
          <cell r="H716">
            <v>0</v>
          </cell>
        </row>
        <row r="717">
          <cell r="A717" t="str">
            <v>PRESTACAO DEVOLVIDA</v>
          </cell>
          <cell r="B717" t="str">
            <v>0770018843</v>
          </cell>
          <cell r="C717" t="str">
            <v>B</v>
          </cell>
          <cell r="D717" t="str">
            <v>3 Month and less SME Loans</v>
          </cell>
          <cell r="E717" t="str">
            <v>V</v>
          </cell>
          <cell r="F717" t="str">
            <v>Performing</v>
          </cell>
          <cell r="G717">
            <v>-15121.12</v>
          </cell>
          <cell r="H717">
            <v>-2393.38</v>
          </cell>
        </row>
        <row r="718">
          <cell r="A718" t="str">
            <v>PRESTACAO DEVOLVIDA</v>
          </cell>
          <cell r="B718" t="str">
            <v>0770018914</v>
          </cell>
          <cell r="C718" t="str">
            <v>B</v>
          </cell>
          <cell r="D718" t="str">
            <v>3 Month and less SME Loans</v>
          </cell>
          <cell r="E718" t="str">
            <v>V</v>
          </cell>
          <cell r="F718" t="str">
            <v>Performing</v>
          </cell>
          <cell r="G718">
            <v>-5654.85</v>
          </cell>
          <cell r="H718">
            <v>0</v>
          </cell>
        </row>
        <row r="719">
          <cell r="A719" t="str">
            <v>PRESTACAO DEVOLVIDA</v>
          </cell>
          <cell r="B719" t="str">
            <v>0770019007</v>
          </cell>
          <cell r="C719" t="str">
            <v>B</v>
          </cell>
          <cell r="D719" t="str">
            <v>3 Month and less SME Loans</v>
          </cell>
          <cell r="E719" t="str">
            <v>V</v>
          </cell>
          <cell r="F719" t="str">
            <v>Performing</v>
          </cell>
          <cell r="G719">
            <v>-82265.100000000006</v>
          </cell>
          <cell r="H719">
            <v>0</v>
          </cell>
        </row>
        <row r="720">
          <cell r="A720" t="str">
            <v>PRESTACAO DEVOLVIDA</v>
          </cell>
          <cell r="B720" t="str">
            <v>0770019025</v>
          </cell>
          <cell r="C720" t="str">
            <v>B</v>
          </cell>
          <cell r="D720" t="str">
            <v>3 Month and less SME Loans</v>
          </cell>
          <cell r="E720" t="str">
            <v>V</v>
          </cell>
          <cell r="F720" t="str">
            <v>Performing</v>
          </cell>
          <cell r="G720">
            <v>-8734.9599999999991</v>
          </cell>
          <cell r="H720">
            <v>0</v>
          </cell>
        </row>
        <row r="721">
          <cell r="A721" t="str">
            <v>PRESTACAO DEVOLVIDA</v>
          </cell>
          <cell r="B721" t="str">
            <v>0770019031</v>
          </cell>
          <cell r="C721" t="str">
            <v>B</v>
          </cell>
          <cell r="D721" t="str">
            <v>3 Month and less SME Loans</v>
          </cell>
          <cell r="E721" t="str">
            <v>V</v>
          </cell>
          <cell r="F721" t="str">
            <v>Performing</v>
          </cell>
          <cell r="G721">
            <v>-14241.24</v>
          </cell>
          <cell r="H721">
            <v>0</v>
          </cell>
        </row>
        <row r="722">
          <cell r="A722" t="str">
            <v>PRESTACAO DEVOLVIDA</v>
          </cell>
          <cell r="B722" t="str">
            <v>0770019079</v>
          </cell>
          <cell r="C722" t="str">
            <v>B</v>
          </cell>
          <cell r="D722" t="str">
            <v>3 Month and less SME Loans</v>
          </cell>
          <cell r="E722" t="str">
            <v>V</v>
          </cell>
          <cell r="F722" t="str">
            <v>Performing</v>
          </cell>
          <cell r="G722">
            <v>-418.2</v>
          </cell>
          <cell r="H722">
            <v>0</v>
          </cell>
        </row>
        <row r="723">
          <cell r="A723" t="str">
            <v>PRESTACAO DEVOLVIDA</v>
          </cell>
          <cell r="B723" t="str">
            <v>0770019301</v>
          </cell>
          <cell r="C723" t="str">
            <v>B</v>
          </cell>
          <cell r="D723" t="str">
            <v>3 Month and less SME Loans</v>
          </cell>
          <cell r="E723" t="str">
            <v>V</v>
          </cell>
          <cell r="F723" t="str">
            <v>Performing</v>
          </cell>
          <cell r="G723">
            <v>0</v>
          </cell>
          <cell r="H723">
            <v>-79624.98</v>
          </cell>
        </row>
        <row r="724">
          <cell r="A724" t="str">
            <v>PRESTACAO DEVOLVIDA</v>
          </cell>
          <cell r="B724" t="str">
            <v>0770019309</v>
          </cell>
          <cell r="C724" t="str">
            <v>B</v>
          </cell>
          <cell r="D724" t="str">
            <v>3 Month and less SME Loans</v>
          </cell>
          <cell r="E724" t="str">
            <v>V</v>
          </cell>
          <cell r="F724" t="str">
            <v>Performing</v>
          </cell>
          <cell r="G724">
            <v>-45100</v>
          </cell>
          <cell r="H724">
            <v>-7215.78</v>
          </cell>
        </row>
        <row r="725">
          <cell r="A725" t="str">
            <v>PRESTACAO DEVOLVIDA</v>
          </cell>
          <cell r="B725" t="str">
            <v>0770019317</v>
          </cell>
          <cell r="C725" t="str">
            <v>B</v>
          </cell>
          <cell r="D725" t="str">
            <v>3 Month and less SME Loans</v>
          </cell>
          <cell r="E725" t="str">
            <v>V</v>
          </cell>
          <cell r="F725" t="str">
            <v>Performing</v>
          </cell>
          <cell r="G725">
            <v>-36406.449999999997</v>
          </cell>
          <cell r="H725">
            <v>-4623.84</v>
          </cell>
        </row>
        <row r="726">
          <cell r="A726" t="str">
            <v>PRESTACAO DEVOLVIDA</v>
          </cell>
          <cell r="B726" t="str">
            <v>0770019335</v>
          </cell>
          <cell r="C726" t="str">
            <v>B</v>
          </cell>
          <cell r="D726" t="str">
            <v>3 Month and less SME Loans</v>
          </cell>
          <cell r="E726" t="str">
            <v>V</v>
          </cell>
          <cell r="F726" t="str">
            <v>Performing</v>
          </cell>
          <cell r="G726">
            <v>-17499.990000000002</v>
          </cell>
          <cell r="H726">
            <v>-1418.88</v>
          </cell>
        </row>
        <row r="727">
          <cell r="A727" t="str">
            <v>PRESTACAO DEVOLVIDA</v>
          </cell>
          <cell r="B727" t="str">
            <v>0770019337</v>
          </cell>
          <cell r="C727" t="str">
            <v>B</v>
          </cell>
          <cell r="D727" t="str">
            <v>3 Month and less SME Loans</v>
          </cell>
          <cell r="E727" t="str">
            <v>V</v>
          </cell>
          <cell r="F727" t="str">
            <v>Performing</v>
          </cell>
          <cell r="G727">
            <v>-4523.8100000000004</v>
          </cell>
          <cell r="H727">
            <v>-1051.3800000000001</v>
          </cell>
        </row>
        <row r="728">
          <cell r="A728" t="str">
            <v>PRESTACAO DEVOLVIDA</v>
          </cell>
          <cell r="B728" t="str">
            <v>0770019348</v>
          </cell>
          <cell r="C728" t="str">
            <v>B</v>
          </cell>
          <cell r="D728" t="str">
            <v>3 Month and less SME Loans</v>
          </cell>
          <cell r="E728" t="str">
            <v>V</v>
          </cell>
          <cell r="F728" t="str">
            <v>Performing</v>
          </cell>
          <cell r="G728">
            <v>-9500</v>
          </cell>
          <cell r="H728">
            <v>-613.20000000000005</v>
          </cell>
        </row>
        <row r="729">
          <cell r="A729" t="str">
            <v>PRESTACAO DEVOLVIDA</v>
          </cell>
          <cell r="B729" t="str">
            <v>0770019351</v>
          </cell>
          <cell r="C729" t="str">
            <v>B</v>
          </cell>
          <cell r="D729" t="str">
            <v>3 Month and less SME Loans</v>
          </cell>
          <cell r="E729" t="str">
            <v>V</v>
          </cell>
          <cell r="F729" t="str">
            <v>Performing</v>
          </cell>
          <cell r="G729">
            <v>-35760.82</v>
          </cell>
          <cell r="H729">
            <v>0</v>
          </cell>
        </row>
        <row r="730">
          <cell r="A730" t="str">
            <v>PRESTACAO DEVOLVIDA</v>
          </cell>
          <cell r="B730" t="str">
            <v>0770019365</v>
          </cell>
          <cell r="C730" t="str">
            <v>B</v>
          </cell>
          <cell r="D730" t="str">
            <v>3 Month and less SME Loans</v>
          </cell>
          <cell r="E730" t="str">
            <v>V</v>
          </cell>
          <cell r="F730" t="str">
            <v>Performing</v>
          </cell>
          <cell r="G730">
            <v>-2106.84</v>
          </cell>
          <cell r="H730">
            <v>-89.72</v>
          </cell>
        </row>
        <row r="731">
          <cell r="A731" t="str">
            <v>PRESTACAO DEVOLVIDA</v>
          </cell>
          <cell r="B731" t="str">
            <v>0770019452</v>
          </cell>
          <cell r="C731" t="str">
            <v>B</v>
          </cell>
          <cell r="D731" t="str">
            <v>3 Month and less SME Loans</v>
          </cell>
          <cell r="E731" t="str">
            <v>V</v>
          </cell>
          <cell r="F731" t="str">
            <v>Performing</v>
          </cell>
          <cell r="G731">
            <v>-5428.74</v>
          </cell>
          <cell r="H731">
            <v>0</v>
          </cell>
        </row>
        <row r="732">
          <cell r="A732" t="str">
            <v>PRESTACAO DEVOLVIDA</v>
          </cell>
          <cell r="B732" t="str">
            <v>0770019473</v>
          </cell>
          <cell r="C732" t="str">
            <v>B</v>
          </cell>
          <cell r="D732" t="str">
            <v>3 Month and less SME Loans</v>
          </cell>
          <cell r="E732" t="str">
            <v>V</v>
          </cell>
          <cell r="F732" t="str">
            <v>Performing</v>
          </cell>
          <cell r="G732">
            <v>-2010.21</v>
          </cell>
          <cell r="H732">
            <v>-342.96</v>
          </cell>
        </row>
        <row r="733">
          <cell r="A733" t="str">
            <v>PRESTACAO DEVOLVIDA</v>
          </cell>
          <cell r="B733" t="str">
            <v>0770019481</v>
          </cell>
          <cell r="C733" t="str">
            <v>B</v>
          </cell>
          <cell r="D733" t="str">
            <v>3 Month and less SME Loans</v>
          </cell>
          <cell r="E733" t="str">
            <v>V</v>
          </cell>
          <cell r="F733" t="str">
            <v>Delinquent</v>
          </cell>
          <cell r="G733">
            <v>-266200</v>
          </cell>
          <cell r="H733">
            <v>-29662.62</v>
          </cell>
        </row>
        <row r="734">
          <cell r="A734" t="str">
            <v>PRESTACAO DEVOLVIDA</v>
          </cell>
          <cell r="B734" t="str">
            <v>0770019482</v>
          </cell>
          <cell r="C734" t="str">
            <v>B</v>
          </cell>
          <cell r="D734" t="str">
            <v>3 Month and less SME Loans</v>
          </cell>
          <cell r="E734" t="str">
            <v>V</v>
          </cell>
          <cell r="F734" t="str">
            <v>Delinquent</v>
          </cell>
          <cell r="G734">
            <v>-278300</v>
          </cell>
          <cell r="H734">
            <v>-27655.45</v>
          </cell>
        </row>
        <row r="735">
          <cell r="A735" t="str">
            <v>PRESTACAO DEVOLVIDA</v>
          </cell>
          <cell r="B735" t="str">
            <v>0770019483</v>
          </cell>
          <cell r="C735" t="str">
            <v>B</v>
          </cell>
          <cell r="D735" t="str">
            <v>3 Month and less SME Loans</v>
          </cell>
          <cell r="E735" t="str">
            <v>V</v>
          </cell>
          <cell r="F735" t="str">
            <v>Delinquent</v>
          </cell>
          <cell r="G735">
            <v>-85100</v>
          </cell>
          <cell r="H735">
            <v>-9909.07</v>
          </cell>
        </row>
        <row r="736">
          <cell r="A736" t="str">
            <v>PRESTACAO DEVOLVIDA</v>
          </cell>
          <cell r="B736" t="str">
            <v>0770019546</v>
          </cell>
          <cell r="C736" t="str">
            <v>B</v>
          </cell>
          <cell r="D736" t="str">
            <v>3 Month and less SME Loans</v>
          </cell>
          <cell r="E736" t="str">
            <v>V</v>
          </cell>
          <cell r="F736" t="str">
            <v>Performing</v>
          </cell>
          <cell r="G736">
            <v>-3774.42</v>
          </cell>
          <cell r="H736">
            <v>-143.35</v>
          </cell>
        </row>
        <row r="737">
          <cell r="A737" t="str">
            <v>PRESTACAO DEVOLVIDA</v>
          </cell>
          <cell r="B737" t="str">
            <v>0770019551</v>
          </cell>
          <cell r="C737" t="str">
            <v>B</v>
          </cell>
          <cell r="D737" t="str">
            <v>3 Month and less SME Loans</v>
          </cell>
          <cell r="E737" t="str">
            <v>V</v>
          </cell>
          <cell r="F737" t="str">
            <v>Performing</v>
          </cell>
          <cell r="G737">
            <v>-24156.39</v>
          </cell>
          <cell r="H737">
            <v>-934.14</v>
          </cell>
        </row>
        <row r="738">
          <cell r="A738" t="str">
            <v>PRESTACAO DEVOLVIDA</v>
          </cell>
          <cell r="B738" t="str">
            <v>0770019559</v>
          </cell>
          <cell r="C738" t="str">
            <v>B</v>
          </cell>
          <cell r="D738" t="str">
            <v>3 Month and less SME Loans</v>
          </cell>
          <cell r="E738" t="str">
            <v>V</v>
          </cell>
          <cell r="F738" t="str">
            <v>Performing</v>
          </cell>
          <cell r="G738">
            <v>-2604.17</v>
          </cell>
          <cell r="H738">
            <v>-323.2</v>
          </cell>
        </row>
        <row r="739">
          <cell r="A739" t="str">
            <v>PRESTACAO DEVOLVIDA</v>
          </cell>
          <cell r="B739" t="str">
            <v>0770019571</v>
          </cell>
          <cell r="C739" t="str">
            <v>B</v>
          </cell>
          <cell r="D739" t="str">
            <v>3 Month and less SME Loans</v>
          </cell>
          <cell r="E739" t="str">
            <v>V</v>
          </cell>
          <cell r="F739" t="str">
            <v>Performing</v>
          </cell>
          <cell r="G739">
            <v>-14807.22</v>
          </cell>
          <cell r="H739">
            <v>-2636.63</v>
          </cell>
        </row>
        <row r="740">
          <cell r="A740" t="str">
            <v>PRESTACAO DEVOLVIDA</v>
          </cell>
          <cell r="B740" t="str">
            <v>0770019574</v>
          </cell>
          <cell r="C740" t="str">
            <v>B</v>
          </cell>
          <cell r="D740" t="str">
            <v>3 Month and less SME Loans</v>
          </cell>
          <cell r="E740" t="str">
            <v>V</v>
          </cell>
          <cell r="F740" t="str">
            <v>Performing</v>
          </cell>
          <cell r="G740">
            <v>-2777.78</v>
          </cell>
          <cell r="H740">
            <v>-146.72</v>
          </cell>
        </row>
        <row r="741">
          <cell r="A741" t="str">
            <v>PRESTACAO DEVOLVIDA</v>
          </cell>
          <cell r="B741" t="str">
            <v>0770019576</v>
          </cell>
          <cell r="C741" t="str">
            <v>B</v>
          </cell>
          <cell r="D741" t="str">
            <v>3 Month and less SME Loans</v>
          </cell>
          <cell r="E741" t="str">
            <v>V</v>
          </cell>
          <cell r="F741" t="str">
            <v>Performing</v>
          </cell>
          <cell r="G741">
            <v>-3074.06</v>
          </cell>
          <cell r="H741">
            <v>0</v>
          </cell>
        </row>
        <row r="742">
          <cell r="A742" t="str">
            <v>PRESTACAO DEVOLVIDA</v>
          </cell>
          <cell r="B742" t="str">
            <v>0770019583</v>
          </cell>
          <cell r="C742" t="str">
            <v>B</v>
          </cell>
          <cell r="D742" t="str">
            <v>3 Month and less SME Loans</v>
          </cell>
          <cell r="E742" t="str">
            <v>V</v>
          </cell>
          <cell r="F742" t="str">
            <v>Performing</v>
          </cell>
          <cell r="G742">
            <v>-11467.4</v>
          </cell>
          <cell r="H742">
            <v>-6203</v>
          </cell>
        </row>
        <row r="743">
          <cell r="A743" t="str">
            <v>PRESTACAO DEVOLVIDA</v>
          </cell>
          <cell r="B743" t="str">
            <v>0770019593</v>
          </cell>
          <cell r="C743" t="str">
            <v>B</v>
          </cell>
          <cell r="D743" t="str">
            <v>3 Month and less SME Loans</v>
          </cell>
          <cell r="E743" t="str">
            <v>V</v>
          </cell>
          <cell r="F743" t="str">
            <v>Performing</v>
          </cell>
          <cell r="G743">
            <v>-9140.66</v>
          </cell>
          <cell r="H743">
            <v>-1367.2</v>
          </cell>
        </row>
        <row r="744">
          <cell r="A744" t="str">
            <v>PRESTACAO DEVOLVIDA</v>
          </cell>
          <cell r="B744" t="str">
            <v>0770019607</v>
          </cell>
          <cell r="C744" t="str">
            <v>B</v>
          </cell>
          <cell r="D744" t="str">
            <v>3 Month and less SME Loans</v>
          </cell>
          <cell r="E744" t="str">
            <v>V</v>
          </cell>
          <cell r="F744" t="str">
            <v>Performing</v>
          </cell>
          <cell r="G744">
            <v>-159722.35</v>
          </cell>
          <cell r="H744">
            <v>-21390.92</v>
          </cell>
        </row>
        <row r="745">
          <cell r="A745" t="str">
            <v>PRESTACAO DEVOLVIDA</v>
          </cell>
          <cell r="B745" t="str">
            <v>0770019613</v>
          </cell>
          <cell r="C745" t="str">
            <v>B</v>
          </cell>
          <cell r="D745" t="str">
            <v>3 Month and less SME Loans</v>
          </cell>
          <cell r="E745" t="str">
            <v>V</v>
          </cell>
          <cell r="F745" t="str">
            <v>Performing</v>
          </cell>
          <cell r="G745">
            <v>-120000</v>
          </cell>
          <cell r="H745">
            <v>-7500.27</v>
          </cell>
        </row>
        <row r="746">
          <cell r="A746" t="str">
            <v>PRESTACAO DEVOLVIDA</v>
          </cell>
          <cell r="B746" t="str">
            <v>0770019624</v>
          </cell>
          <cell r="C746" t="str">
            <v>B</v>
          </cell>
          <cell r="D746" t="str">
            <v>3 Month and less SME Loans</v>
          </cell>
          <cell r="E746" t="str">
            <v>V</v>
          </cell>
          <cell r="F746" t="str">
            <v>Performing</v>
          </cell>
          <cell r="G746">
            <v>-7648.62</v>
          </cell>
          <cell r="H746">
            <v>0</v>
          </cell>
        </row>
        <row r="747">
          <cell r="A747" t="str">
            <v>PRESTACAO DEVOLVIDA</v>
          </cell>
          <cell r="B747" t="str">
            <v>0770019636</v>
          </cell>
          <cell r="C747" t="str">
            <v>B</v>
          </cell>
          <cell r="D747" t="str">
            <v>3 Month and less SME Loans</v>
          </cell>
          <cell r="E747" t="str">
            <v>V</v>
          </cell>
          <cell r="F747" t="str">
            <v>Performing</v>
          </cell>
          <cell r="G747">
            <v>-7702.88</v>
          </cell>
          <cell r="H747">
            <v>0</v>
          </cell>
        </row>
        <row r="748">
          <cell r="A748" t="str">
            <v>PRESTACAO DEVOLVIDA</v>
          </cell>
          <cell r="B748" t="str">
            <v>0770019640</v>
          </cell>
          <cell r="C748" t="str">
            <v>B</v>
          </cell>
          <cell r="D748" t="str">
            <v>3 Month and less SME Loans</v>
          </cell>
          <cell r="E748" t="str">
            <v>V</v>
          </cell>
          <cell r="F748" t="str">
            <v>Performing</v>
          </cell>
          <cell r="G748">
            <v>-14796.03</v>
          </cell>
          <cell r="H748">
            <v>0</v>
          </cell>
        </row>
        <row r="749">
          <cell r="A749" t="str">
            <v>PRESTACAO DEVOLVIDA</v>
          </cell>
          <cell r="B749" t="str">
            <v>0770019650</v>
          </cell>
          <cell r="C749" t="str">
            <v>B</v>
          </cell>
          <cell r="D749" t="str">
            <v>3 Month and less SME Loans</v>
          </cell>
          <cell r="E749" t="str">
            <v>V</v>
          </cell>
          <cell r="F749" t="str">
            <v>Performing</v>
          </cell>
          <cell r="G749">
            <v>-3612.72</v>
          </cell>
          <cell r="H749">
            <v>-693.14</v>
          </cell>
        </row>
        <row r="750">
          <cell r="A750" t="str">
            <v>PRESTACAO DEVOLVIDA</v>
          </cell>
          <cell r="B750" t="str">
            <v>0770019651</v>
          </cell>
          <cell r="C750" t="str">
            <v>B</v>
          </cell>
          <cell r="D750" t="str">
            <v>3 Month and less SME Loans</v>
          </cell>
          <cell r="E750" t="str">
            <v>V</v>
          </cell>
          <cell r="F750" t="str">
            <v>Performing</v>
          </cell>
          <cell r="G750">
            <v>-15098.2</v>
          </cell>
          <cell r="H750">
            <v>-593.80999999999995</v>
          </cell>
        </row>
        <row r="751">
          <cell r="A751" t="str">
            <v>PRESTACAO DEVOLVIDA</v>
          </cell>
          <cell r="B751" t="str">
            <v>0770019662</v>
          </cell>
          <cell r="C751" t="str">
            <v>B</v>
          </cell>
          <cell r="D751" t="str">
            <v>3 Month and less SME Loans</v>
          </cell>
          <cell r="E751" t="str">
            <v>V</v>
          </cell>
          <cell r="F751" t="str">
            <v>Performing</v>
          </cell>
          <cell r="G751">
            <v>-25575.24</v>
          </cell>
          <cell r="H751">
            <v>-5851.8</v>
          </cell>
        </row>
        <row r="752">
          <cell r="A752" t="str">
            <v>PRESTACAO DEVOLVIDA</v>
          </cell>
          <cell r="B752" t="str">
            <v>0770019680</v>
          </cell>
          <cell r="C752" t="str">
            <v>B</v>
          </cell>
          <cell r="D752" t="str">
            <v>3 Month and less SME Loans</v>
          </cell>
          <cell r="E752" t="str">
            <v>V</v>
          </cell>
          <cell r="F752" t="str">
            <v>Performing</v>
          </cell>
          <cell r="G752">
            <v>-131.38</v>
          </cell>
          <cell r="H752">
            <v>0</v>
          </cell>
        </row>
        <row r="753">
          <cell r="A753" t="str">
            <v>PRESTACAO DEVOLVIDA</v>
          </cell>
          <cell r="B753" t="str">
            <v>0770019690</v>
          </cell>
          <cell r="C753" t="str">
            <v>B</v>
          </cell>
          <cell r="D753" t="str">
            <v>3 Month and less SME Loans</v>
          </cell>
          <cell r="E753" t="str">
            <v>V</v>
          </cell>
          <cell r="F753" t="str">
            <v>Performing</v>
          </cell>
          <cell r="G753">
            <v>-186.88</v>
          </cell>
          <cell r="H753">
            <v>0</v>
          </cell>
        </row>
        <row r="754">
          <cell r="A754" t="str">
            <v>PRESTACAO DEVOLVIDA</v>
          </cell>
          <cell r="B754" t="str">
            <v>0770019703</v>
          </cell>
          <cell r="C754" t="str">
            <v>B</v>
          </cell>
          <cell r="D754" t="str">
            <v>3 Month and less SME Loans</v>
          </cell>
          <cell r="E754" t="str">
            <v>V</v>
          </cell>
          <cell r="F754" t="str">
            <v>Performing</v>
          </cell>
          <cell r="G754">
            <v>-352357.16</v>
          </cell>
          <cell r="H754">
            <v>-7464.03</v>
          </cell>
        </row>
        <row r="755">
          <cell r="A755" t="str">
            <v>PRESTACAO DEVOLVIDA</v>
          </cell>
          <cell r="B755" t="str">
            <v>0770019714</v>
          </cell>
          <cell r="C755" t="str">
            <v>B</v>
          </cell>
          <cell r="D755" t="str">
            <v>3 Month and less SME Loans</v>
          </cell>
          <cell r="E755" t="str">
            <v>V</v>
          </cell>
          <cell r="F755" t="str">
            <v>Performing</v>
          </cell>
          <cell r="G755">
            <v>-786.68</v>
          </cell>
          <cell r="H755">
            <v>0</v>
          </cell>
        </row>
        <row r="756">
          <cell r="A756" t="str">
            <v>PRESTACAO DEVOLVIDA</v>
          </cell>
          <cell r="B756" t="str">
            <v>0770019774</v>
          </cell>
          <cell r="C756" t="str">
            <v>B</v>
          </cell>
          <cell r="D756" t="str">
            <v>3 Month and less SME Loans</v>
          </cell>
          <cell r="E756" t="str">
            <v>V</v>
          </cell>
          <cell r="F756" t="str">
            <v>Performing</v>
          </cell>
          <cell r="G756">
            <v>-4838.58</v>
          </cell>
          <cell r="H756">
            <v>0</v>
          </cell>
        </row>
        <row r="757">
          <cell r="A757" t="str">
            <v>PRESTACAO DEVOLVIDA</v>
          </cell>
          <cell r="B757" t="str">
            <v>0770019788</v>
          </cell>
          <cell r="C757" t="str">
            <v>B</v>
          </cell>
          <cell r="D757" t="str">
            <v>3 Month and less SME Loans</v>
          </cell>
          <cell r="E757" t="str">
            <v>V</v>
          </cell>
          <cell r="F757" t="str">
            <v>Performing</v>
          </cell>
          <cell r="G757">
            <v>-3186</v>
          </cell>
          <cell r="H757">
            <v>-334.53</v>
          </cell>
        </row>
        <row r="758">
          <cell r="A758" t="str">
            <v>PRESTACAO DEVOLVIDA</v>
          </cell>
          <cell r="B758" t="str">
            <v>0770019830</v>
          </cell>
          <cell r="C758" t="str">
            <v>B</v>
          </cell>
          <cell r="D758" t="str">
            <v>3 Month and less SME Loans</v>
          </cell>
          <cell r="E758" t="str">
            <v>V</v>
          </cell>
          <cell r="F758" t="str">
            <v>Performing</v>
          </cell>
          <cell r="G758">
            <v>-54166.7</v>
          </cell>
          <cell r="H758">
            <v>-7527</v>
          </cell>
        </row>
        <row r="759">
          <cell r="A759" t="str">
            <v>PRESTACAO DEVOLVIDA</v>
          </cell>
          <cell r="B759" t="str">
            <v>0770019869</v>
          </cell>
          <cell r="C759" t="str">
            <v>B</v>
          </cell>
          <cell r="D759" t="str">
            <v>3 Month and less SME Loans</v>
          </cell>
          <cell r="E759" t="str">
            <v>V</v>
          </cell>
          <cell r="F759" t="str">
            <v>Performing</v>
          </cell>
          <cell r="G759">
            <v>-40203</v>
          </cell>
          <cell r="H759">
            <v>-5081.76</v>
          </cell>
        </row>
        <row r="760">
          <cell r="A760" t="str">
            <v>PRESTACAO DEVOLVIDA</v>
          </cell>
          <cell r="B760" t="str">
            <v>0770019871</v>
          </cell>
          <cell r="C760" t="str">
            <v>B</v>
          </cell>
          <cell r="D760" t="str">
            <v>3 Month and less SME Loans</v>
          </cell>
          <cell r="E760" t="str">
            <v>V</v>
          </cell>
          <cell r="F760" t="str">
            <v>Performing</v>
          </cell>
          <cell r="G760">
            <v>-51703.88</v>
          </cell>
          <cell r="H760">
            <v>-4478.1099999999997</v>
          </cell>
        </row>
        <row r="761">
          <cell r="A761" t="str">
            <v>PRESTACAO DEVOLVIDA</v>
          </cell>
          <cell r="B761" t="str">
            <v>0770019873</v>
          </cell>
          <cell r="C761" t="str">
            <v>B</v>
          </cell>
          <cell r="D761" t="str">
            <v>3 Month and less SME Loans</v>
          </cell>
          <cell r="E761" t="str">
            <v>V</v>
          </cell>
          <cell r="F761" t="str">
            <v>New WO</v>
          </cell>
          <cell r="G761">
            <v>-2082.63</v>
          </cell>
          <cell r="H761">
            <v>-615.92999999999995</v>
          </cell>
        </row>
        <row r="762">
          <cell r="A762" t="str">
            <v>PRESTACAO DEVOLVIDA</v>
          </cell>
          <cell r="B762" t="str">
            <v>0770019875</v>
          </cell>
          <cell r="C762" t="str">
            <v>B</v>
          </cell>
          <cell r="D762" t="str">
            <v>3 Month and less SME Loans</v>
          </cell>
          <cell r="E762" t="str">
            <v>V</v>
          </cell>
          <cell r="F762" t="str">
            <v>Performing</v>
          </cell>
          <cell r="G762">
            <v>-1373.06</v>
          </cell>
          <cell r="H762">
            <v>0</v>
          </cell>
        </row>
        <row r="763">
          <cell r="A763" t="str">
            <v>PRESTACAO DEVOLVIDA</v>
          </cell>
          <cell r="B763" t="str">
            <v>0770019883</v>
          </cell>
          <cell r="C763" t="str">
            <v>B</v>
          </cell>
          <cell r="D763" t="str">
            <v>3 Month and less SME Loans</v>
          </cell>
          <cell r="E763" t="str">
            <v>V</v>
          </cell>
          <cell r="F763" t="str">
            <v>Performing</v>
          </cell>
          <cell r="G763">
            <v>-1353.42</v>
          </cell>
          <cell r="H763">
            <v>-59.06</v>
          </cell>
        </row>
        <row r="764">
          <cell r="A764" t="str">
            <v>PRESTACAO DEVOLVIDA</v>
          </cell>
          <cell r="B764" t="str">
            <v>0770019902</v>
          </cell>
          <cell r="C764" t="str">
            <v>B</v>
          </cell>
          <cell r="D764" t="str">
            <v>3 Month and less SME Loans</v>
          </cell>
          <cell r="E764" t="str">
            <v>V</v>
          </cell>
          <cell r="F764" t="str">
            <v>Delinquent</v>
          </cell>
          <cell r="G764">
            <v>-137695.22</v>
          </cell>
          <cell r="H764">
            <v>-569.17999999999995</v>
          </cell>
        </row>
        <row r="765">
          <cell r="A765" t="str">
            <v>PRESTACAO DEVOLVIDA</v>
          </cell>
          <cell r="B765" t="str">
            <v>0770019917</v>
          </cell>
          <cell r="C765" t="str">
            <v>B</v>
          </cell>
          <cell r="D765" t="str">
            <v>3 Month and less SME Loans</v>
          </cell>
          <cell r="E765" t="str">
            <v>V</v>
          </cell>
          <cell r="F765" t="str">
            <v>Performing</v>
          </cell>
          <cell r="G765">
            <v>-408.05</v>
          </cell>
          <cell r="H765">
            <v>-82.43</v>
          </cell>
        </row>
        <row r="766">
          <cell r="A766" t="str">
            <v>PRESTACAO DEVOLVIDA</v>
          </cell>
          <cell r="B766" t="str">
            <v>0770019956</v>
          </cell>
          <cell r="C766" t="str">
            <v>B</v>
          </cell>
          <cell r="D766" t="str">
            <v>3 Month and less SME Loans</v>
          </cell>
          <cell r="E766" t="str">
            <v>V</v>
          </cell>
          <cell r="F766" t="str">
            <v>Performing</v>
          </cell>
          <cell r="G766">
            <v>0</v>
          </cell>
          <cell r="H766">
            <v>-6664.95</v>
          </cell>
        </row>
        <row r="767">
          <cell r="A767" t="str">
            <v>PRESTACAO DEVOLVIDA</v>
          </cell>
          <cell r="B767" t="str">
            <v>0770019994</v>
          </cell>
          <cell r="C767" t="str">
            <v>B</v>
          </cell>
          <cell r="D767" t="str">
            <v>3 Month and less SME Loans</v>
          </cell>
          <cell r="E767" t="str">
            <v>V</v>
          </cell>
          <cell r="F767" t="str">
            <v>Performing</v>
          </cell>
          <cell r="G767">
            <v>-25002</v>
          </cell>
          <cell r="H767">
            <v>-1589.4</v>
          </cell>
        </row>
        <row r="768">
          <cell r="A768" t="str">
            <v>PRESTACAO DEVOLVIDA</v>
          </cell>
          <cell r="B768" t="str">
            <v>0770020000</v>
          </cell>
          <cell r="C768" t="str">
            <v>B</v>
          </cell>
          <cell r="D768" t="str">
            <v>3 Month and less SME Loans</v>
          </cell>
          <cell r="E768" t="str">
            <v>V</v>
          </cell>
          <cell r="F768" t="str">
            <v>Performing</v>
          </cell>
          <cell r="G768">
            <v>-10733.18</v>
          </cell>
          <cell r="H768">
            <v>-2979.88</v>
          </cell>
        </row>
        <row r="769">
          <cell r="A769" t="str">
            <v>PRESTACAO DEVOLVIDA</v>
          </cell>
          <cell r="B769" t="str">
            <v>0770020002</v>
          </cell>
          <cell r="C769" t="str">
            <v>B</v>
          </cell>
          <cell r="D769" t="str">
            <v>3 Month and less SME Loans</v>
          </cell>
          <cell r="E769" t="str">
            <v>V</v>
          </cell>
          <cell r="F769" t="str">
            <v>Performing</v>
          </cell>
          <cell r="G769">
            <v>-555.61</v>
          </cell>
          <cell r="H769">
            <v>0</v>
          </cell>
        </row>
        <row r="770">
          <cell r="A770" t="str">
            <v>PRESTACAO DEVOLVIDA</v>
          </cell>
          <cell r="B770" t="str">
            <v>0770020069</v>
          </cell>
          <cell r="C770" t="str">
            <v>B</v>
          </cell>
          <cell r="D770" t="str">
            <v>3 Month and less SME Loans</v>
          </cell>
          <cell r="E770" t="str">
            <v>V</v>
          </cell>
          <cell r="F770" t="str">
            <v>Performing</v>
          </cell>
          <cell r="G770">
            <v>-8500</v>
          </cell>
          <cell r="H770">
            <v>-1271.8399999999999</v>
          </cell>
        </row>
        <row r="771">
          <cell r="A771" t="str">
            <v>PRESTACAO DEVOLVIDA</v>
          </cell>
          <cell r="B771" t="str">
            <v>0770020088</v>
          </cell>
          <cell r="C771" t="str">
            <v>B</v>
          </cell>
          <cell r="D771" t="str">
            <v>3 Month and less SME Loans</v>
          </cell>
          <cell r="E771" t="str">
            <v>V</v>
          </cell>
          <cell r="F771" t="str">
            <v>Performing</v>
          </cell>
          <cell r="G771">
            <v>-129317.42</v>
          </cell>
          <cell r="H771">
            <v>-21862.16</v>
          </cell>
        </row>
        <row r="772">
          <cell r="A772" t="str">
            <v>PRESTACAO DEVOLVIDA</v>
          </cell>
          <cell r="B772" t="str">
            <v>0770020089</v>
          </cell>
          <cell r="C772" t="str">
            <v>B</v>
          </cell>
          <cell r="D772" t="str">
            <v>3 Month and less SME Loans</v>
          </cell>
          <cell r="E772" t="str">
            <v>V</v>
          </cell>
          <cell r="F772" t="str">
            <v>Performing</v>
          </cell>
          <cell r="G772">
            <v>-1908.08</v>
          </cell>
          <cell r="H772">
            <v>-265.76</v>
          </cell>
        </row>
        <row r="773">
          <cell r="A773" t="str">
            <v>PRESTACAO DEVOLVIDA</v>
          </cell>
          <cell r="B773" t="str">
            <v>0770020106</v>
          </cell>
          <cell r="C773" t="str">
            <v>B</v>
          </cell>
          <cell r="D773" t="str">
            <v>3 Month and less SME Loans</v>
          </cell>
          <cell r="E773" t="str">
            <v>V</v>
          </cell>
          <cell r="F773" t="str">
            <v>Performing</v>
          </cell>
          <cell r="G773">
            <v>-73684.87</v>
          </cell>
          <cell r="H773">
            <v>-9590.35</v>
          </cell>
        </row>
        <row r="774">
          <cell r="A774" t="str">
            <v>PRESTACAO DEVOLVIDA</v>
          </cell>
          <cell r="B774" t="str">
            <v>0770020115</v>
          </cell>
          <cell r="C774" t="str">
            <v>B</v>
          </cell>
          <cell r="D774" t="str">
            <v>3 Month and less SME Loans</v>
          </cell>
          <cell r="E774" t="str">
            <v>V</v>
          </cell>
          <cell r="F774" t="str">
            <v>Performing</v>
          </cell>
          <cell r="G774">
            <v>-11500</v>
          </cell>
          <cell r="H774">
            <v>-1874.73</v>
          </cell>
        </row>
        <row r="775">
          <cell r="A775" t="str">
            <v>PRESTACAO DEVOLVIDA</v>
          </cell>
          <cell r="B775" t="str">
            <v>0770020176</v>
          </cell>
          <cell r="C775" t="str">
            <v>B</v>
          </cell>
          <cell r="D775" t="str">
            <v>3 Month and less SME Loans</v>
          </cell>
          <cell r="E775" t="str">
            <v>V</v>
          </cell>
          <cell r="F775" t="str">
            <v>Performing</v>
          </cell>
          <cell r="G775">
            <v>-196348.47</v>
          </cell>
          <cell r="H775">
            <v>-14090.95</v>
          </cell>
        </row>
        <row r="776">
          <cell r="A776" t="str">
            <v>PRESTACAO DEVOLVIDA</v>
          </cell>
          <cell r="B776" t="str">
            <v>0770020195</v>
          </cell>
          <cell r="C776" t="str">
            <v>B</v>
          </cell>
          <cell r="D776" t="str">
            <v>3 Month and less SME Loans</v>
          </cell>
          <cell r="E776" t="str">
            <v>V</v>
          </cell>
          <cell r="F776" t="str">
            <v>Performing</v>
          </cell>
          <cell r="G776">
            <v>-21.44</v>
          </cell>
          <cell r="H776">
            <v>0</v>
          </cell>
        </row>
        <row r="777">
          <cell r="A777" t="str">
            <v>PRESTACAO DEVOLVIDA</v>
          </cell>
          <cell r="B777" t="str">
            <v>0770020238</v>
          </cell>
          <cell r="C777" t="str">
            <v>B</v>
          </cell>
          <cell r="D777" t="str">
            <v>3 Month and less SME Loans</v>
          </cell>
          <cell r="E777" t="str">
            <v>V</v>
          </cell>
          <cell r="F777" t="str">
            <v>Performing</v>
          </cell>
          <cell r="G777">
            <v>-6079.5</v>
          </cell>
          <cell r="H777">
            <v>-525.52</v>
          </cell>
        </row>
        <row r="778">
          <cell r="A778" t="str">
            <v>PRESTACAO DEVOLVIDA</v>
          </cell>
          <cell r="B778" t="str">
            <v>0770020259</v>
          </cell>
          <cell r="C778" t="str">
            <v>B</v>
          </cell>
          <cell r="D778" t="str">
            <v>3 Month and less SME Loans</v>
          </cell>
          <cell r="E778" t="str">
            <v>V</v>
          </cell>
          <cell r="F778" t="str">
            <v>Performing</v>
          </cell>
          <cell r="G778">
            <v>0</v>
          </cell>
          <cell r="H778">
            <v>-54709.06</v>
          </cell>
        </row>
        <row r="779">
          <cell r="A779" t="str">
            <v>PRESTACAO DEVOLVIDA</v>
          </cell>
          <cell r="B779" t="str">
            <v>0770020260</v>
          </cell>
          <cell r="C779" t="str">
            <v>B</v>
          </cell>
          <cell r="D779" t="str">
            <v>3 Month and less SME Loans</v>
          </cell>
          <cell r="E779" t="str">
            <v>V</v>
          </cell>
          <cell r="F779" t="str">
            <v>Performing</v>
          </cell>
          <cell r="G779">
            <v>0</v>
          </cell>
          <cell r="H779">
            <v>-115198.38</v>
          </cell>
        </row>
        <row r="780">
          <cell r="A780" t="str">
            <v>PRESTACAO DEVOLVIDA</v>
          </cell>
          <cell r="B780" t="str">
            <v>0770020312</v>
          </cell>
          <cell r="C780" t="str">
            <v>B</v>
          </cell>
          <cell r="D780" t="str">
            <v>3 Month and less SME Loans</v>
          </cell>
          <cell r="E780" t="str">
            <v>V</v>
          </cell>
          <cell r="F780" t="str">
            <v>Delinquent</v>
          </cell>
          <cell r="G780">
            <v>-1607142.84</v>
          </cell>
          <cell r="H780">
            <v>-221930.4</v>
          </cell>
        </row>
        <row r="781">
          <cell r="A781" t="str">
            <v>PRESTACAO DEVOLVIDA</v>
          </cell>
          <cell r="B781" t="str">
            <v>0770020337</v>
          </cell>
          <cell r="C781" t="str">
            <v>B</v>
          </cell>
          <cell r="D781" t="str">
            <v>3 Month and less SME Loans</v>
          </cell>
          <cell r="E781" t="str">
            <v>V</v>
          </cell>
          <cell r="F781" t="str">
            <v>Performing</v>
          </cell>
          <cell r="G781">
            <v>-54166.58</v>
          </cell>
          <cell r="H781">
            <v>-1726.94</v>
          </cell>
        </row>
        <row r="782">
          <cell r="A782" t="str">
            <v>PRESTACAO DEVOLVIDA</v>
          </cell>
          <cell r="B782" t="str">
            <v>0770020354</v>
          </cell>
          <cell r="C782" t="str">
            <v>B</v>
          </cell>
          <cell r="D782" t="str">
            <v>3 Month and less SME Loans</v>
          </cell>
          <cell r="E782" t="str">
            <v>V</v>
          </cell>
          <cell r="F782" t="str">
            <v>Performing</v>
          </cell>
          <cell r="G782">
            <v>-2696.42</v>
          </cell>
          <cell r="H782">
            <v>0</v>
          </cell>
        </row>
        <row r="783">
          <cell r="A783" t="str">
            <v>PRESTACAO DEVOLVIDA</v>
          </cell>
          <cell r="B783" t="str">
            <v>0770020358</v>
          </cell>
          <cell r="C783" t="str">
            <v>B</v>
          </cell>
          <cell r="D783" t="str">
            <v>3 Month and less SME Loans</v>
          </cell>
          <cell r="E783" t="str">
            <v>V</v>
          </cell>
          <cell r="F783" t="str">
            <v>Performing</v>
          </cell>
          <cell r="G783">
            <v>0</v>
          </cell>
          <cell r="H783">
            <v>-4877.71</v>
          </cell>
        </row>
        <row r="784">
          <cell r="A784" t="str">
            <v>PRESTACAO DEVOLVIDA</v>
          </cell>
          <cell r="B784" t="str">
            <v>0770020405</v>
          </cell>
          <cell r="C784" t="str">
            <v>B</v>
          </cell>
          <cell r="D784" t="str">
            <v>3 Month and less SME Loans</v>
          </cell>
          <cell r="E784" t="str">
            <v>V</v>
          </cell>
          <cell r="F784" t="str">
            <v>Performing</v>
          </cell>
          <cell r="G784">
            <v>-1383.12</v>
          </cell>
          <cell r="H784">
            <v>-528.33000000000004</v>
          </cell>
        </row>
        <row r="785">
          <cell r="A785" t="str">
            <v>PRESTACAO DEVOLVIDA</v>
          </cell>
          <cell r="B785" t="str">
            <v>0770020441</v>
          </cell>
          <cell r="C785" t="str">
            <v>B</v>
          </cell>
          <cell r="D785" t="str">
            <v>3 Month and less SME Loans</v>
          </cell>
          <cell r="E785" t="str">
            <v>V</v>
          </cell>
          <cell r="F785" t="str">
            <v>Performing</v>
          </cell>
          <cell r="G785">
            <v>-2076.6999999999998</v>
          </cell>
          <cell r="H785">
            <v>0</v>
          </cell>
        </row>
        <row r="786">
          <cell r="A786" t="str">
            <v>PRESTACAO DEVOLVIDA</v>
          </cell>
          <cell r="B786" t="str">
            <v>0770020473</v>
          </cell>
          <cell r="C786" t="str">
            <v>B</v>
          </cell>
          <cell r="D786" t="str">
            <v>3 Month and less SME Loans</v>
          </cell>
          <cell r="E786" t="str">
            <v>V</v>
          </cell>
          <cell r="F786" t="str">
            <v>Performing</v>
          </cell>
          <cell r="G786">
            <v>-118.85</v>
          </cell>
          <cell r="H786">
            <v>0</v>
          </cell>
        </row>
        <row r="787">
          <cell r="A787" t="str">
            <v>PRESTACAO DEVOLVIDA</v>
          </cell>
          <cell r="B787" t="str">
            <v>0770020492</v>
          </cell>
          <cell r="C787" t="str">
            <v>B</v>
          </cell>
          <cell r="D787" t="str">
            <v>3 Month and less SME Loans</v>
          </cell>
          <cell r="E787" t="str">
            <v>V</v>
          </cell>
          <cell r="F787" t="str">
            <v>Performing</v>
          </cell>
          <cell r="G787">
            <v>-472.34</v>
          </cell>
          <cell r="H787">
            <v>0</v>
          </cell>
        </row>
        <row r="788">
          <cell r="A788" t="str">
            <v>PRESTACAO DEVOLVIDA</v>
          </cell>
          <cell r="B788" t="str">
            <v>0770020519</v>
          </cell>
          <cell r="C788" t="str">
            <v>B</v>
          </cell>
          <cell r="D788" t="str">
            <v>3 Month and less SME Loans</v>
          </cell>
          <cell r="E788" t="str">
            <v>V</v>
          </cell>
          <cell r="F788" t="str">
            <v>Performing</v>
          </cell>
          <cell r="G788">
            <v>-993.04</v>
          </cell>
          <cell r="H788">
            <v>-158.18</v>
          </cell>
        </row>
        <row r="789">
          <cell r="A789" t="str">
            <v>PRESTACAO DEVOLVIDA</v>
          </cell>
          <cell r="B789" t="str">
            <v>0770020557</v>
          </cell>
          <cell r="C789" t="str">
            <v>B</v>
          </cell>
          <cell r="D789" t="str">
            <v>3 Month and less SME Loans</v>
          </cell>
          <cell r="E789" t="str">
            <v>V</v>
          </cell>
          <cell r="F789" t="str">
            <v>Performing</v>
          </cell>
          <cell r="G789">
            <v>-1059.6300000000001</v>
          </cell>
          <cell r="H789">
            <v>-191.23</v>
          </cell>
        </row>
        <row r="790">
          <cell r="A790" t="str">
            <v>PRESTACAO DEVOLVIDA</v>
          </cell>
          <cell r="B790" t="str">
            <v>0770020594</v>
          </cell>
          <cell r="C790" t="str">
            <v>B</v>
          </cell>
          <cell r="D790" t="str">
            <v>3 Month and less SME Loans</v>
          </cell>
          <cell r="E790" t="str">
            <v>V</v>
          </cell>
          <cell r="F790" t="str">
            <v>Performing</v>
          </cell>
          <cell r="G790">
            <v>-2461.73</v>
          </cell>
          <cell r="H790">
            <v>-351.8</v>
          </cell>
        </row>
        <row r="791">
          <cell r="A791" t="str">
            <v>PRESTACAO DEVOLVIDA</v>
          </cell>
          <cell r="B791" t="str">
            <v>0770020601</v>
          </cell>
          <cell r="C791" t="str">
            <v>B</v>
          </cell>
          <cell r="D791" t="str">
            <v>3 Month and less SME Loans</v>
          </cell>
          <cell r="E791" t="str">
            <v>V</v>
          </cell>
          <cell r="F791" t="str">
            <v>Performing</v>
          </cell>
          <cell r="G791">
            <v>-148432.87</v>
          </cell>
          <cell r="H791">
            <v>-21173.22</v>
          </cell>
        </row>
        <row r="792">
          <cell r="A792" t="str">
            <v>PRESTACAO DEVOLVIDA</v>
          </cell>
          <cell r="B792" t="str">
            <v>0770020607</v>
          </cell>
          <cell r="C792" t="str">
            <v>B</v>
          </cell>
          <cell r="D792" t="str">
            <v>3 Month and less SME Loans</v>
          </cell>
          <cell r="E792" t="str">
            <v>V</v>
          </cell>
          <cell r="F792" t="str">
            <v>Performing</v>
          </cell>
          <cell r="G792">
            <v>-50021.09</v>
          </cell>
          <cell r="H792">
            <v>0</v>
          </cell>
        </row>
        <row r="793">
          <cell r="A793" t="str">
            <v>PRESTACAO DEVOLVIDA</v>
          </cell>
          <cell r="B793" t="str">
            <v>0770020610</v>
          </cell>
          <cell r="C793" t="str">
            <v>B</v>
          </cell>
          <cell r="D793" t="str">
            <v>3 Month and less SME Loans</v>
          </cell>
          <cell r="E793" t="str">
            <v>V</v>
          </cell>
          <cell r="F793" t="str">
            <v>Performing</v>
          </cell>
          <cell r="G793">
            <v>-5000</v>
          </cell>
          <cell r="H793">
            <v>-524.30999999999995</v>
          </cell>
        </row>
        <row r="794">
          <cell r="A794" t="str">
            <v>PRESTACAO DEVOLVIDA</v>
          </cell>
          <cell r="B794" t="str">
            <v>0770020612</v>
          </cell>
          <cell r="C794" t="str">
            <v>B</v>
          </cell>
          <cell r="D794" t="str">
            <v>3 Month and less SME Loans</v>
          </cell>
          <cell r="E794" t="str">
            <v>V</v>
          </cell>
          <cell r="F794" t="str">
            <v>Performing</v>
          </cell>
          <cell r="G794">
            <v>-10420.56</v>
          </cell>
          <cell r="H794">
            <v>0</v>
          </cell>
        </row>
        <row r="795">
          <cell r="A795" t="str">
            <v>PRESTACAO DEVOLVIDA</v>
          </cell>
          <cell r="B795" t="str">
            <v>0770020635</v>
          </cell>
          <cell r="C795" t="str">
            <v>B</v>
          </cell>
          <cell r="D795" t="str">
            <v>3 Month and less SME Loans</v>
          </cell>
          <cell r="E795" t="str">
            <v>V</v>
          </cell>
          <cell r="F795" t="str">
            <v>Performing</v>
          </cell>
          <cell r="G795">
            <v>-36994.15</v>
          </cell>
          <cell r="H795">
            <v>0</v>
          </cell>
        </row>
        <row r="796">
          <cell r="A796" t="str">
            <v>PRESTACAO DEVOLVIDA</v>
          </cell>
          <cell r="B796" t="str">
            <v>0770020637</v>
          </cell>
          <cell r="C796" t="str">
            <v>B</v>
          </cell>
          <cell r="D796" t="str">
            <v>3 Month and less SME Loans</v>
          </cell>
          <cell r="E796" t="str">
            <v>V</v>
          </cell>
          <cell r="F796" t="str">
            <v>Performing</v>
          </cell>
          <cell r="G796">
            <v>-31603.14</v>
          </cell>
          <cell r="H796">
            <v>-2829.86</v>
          </cell>
        </row>
        <row r="797">
          <cell r="A797" t="str">
            <v>PRESTACAO DEVOLVIDA</v>
          </cell>
          <cell r="B797" t="str">
            <v>0770020709</v>
          </cell>
          <cell r="C797" t="str">
            <v>B</v>
          </cell>
          <cell r="D797" t="str">
            <v>3 Month and less SME Loans</v>
          </cell>
          <cell r="E797" t="str">
            <v>V</v>
          </cell>
          <cell r="F797" t="str">
            <v>Performing</v>
          </cell>
          <cell r="G797">
            <v>-311.44</v>
          </cell>
          <cell r="H797">
            <v>-844.12</v>
          </cell>
        </row>
        <row r="798">
          <cell r="A798" t="str">
            <v>PRESTACAO DEVOLVIDA</v>
          </cell>
          <cell r="B798" t="str">
            <v>0770020733</v>
          </cell>
          <cell r="C798" t="str">
            <v>B</v>
          </cell>
          <cell r="D798" t="str">
            <v>3 Month and less SME Loans</v>
          </cell>
          <cell r="E798" t="str">
            <v>V</v>
          </cell>
          <cell r="F798" t="str">
            <v>Performing</v>
          </cell>
          <cell r="G798">
            <v>-2093.56</v>
          </cell>
          <cell r="H798">
            <v>0</v>
          </cell>
        </row>
        <row r="799">
          <cell r="A799" t="str">
            <v>PRESTACAO DEVOLVIDA</v>
          </cell>
          <cell r="B799" t="str">
            <v>0770020738</v>
          </cell>
          <cell r="C799" t="str">
            <v>B</v>
          </cell>
          <cell r="D799" t="str">
            <v>3 Month and less SME Loans</v>
          </cell>
          <cell r="E799" t="str">
            <v>V</v>
          </cell>
          <cell r="F799" t="str">
            <v>Performing</v>
          </cell>
          <cell r="G799">
            <v>-415265</v>
          </cell>
          <cell r="H799">
            <v>-14052.28</v>
          </cell>
        </row>
        <row r="800">
          <cell r="A800" t="str">
            <v>PRESTACAO DEVOLVIDA</v>
          </cell>
          <cell r="B800" t="str">
            <v>0770020740</v>
          </cell>
          <cell r="C800" t="str">
            <v>B</v>
          </cell>
          <cell r="D800" t="str">
            <v>3 Month and less SME Loans</v>
          </cell>
          <cell r="E800" t="str">
            <v>V</v>
          </cell>
          <cell r="F800" t="str">
            <v>Performing</v>
          </cell>
          <cell r="G800">
            <v>-19904.740000000002</v>
          </cell>
          <cell r="H800">
            <v>-181.6</v>
          </cell>
        </row>
        <row r="801">
          <cell r="A801" t="str">
            <v>PRESTACAO DEVOLVIDA</v>
          </cell>
          <cell r="B801" t="str">
            <v>0770020743</v>
          </cell>
          <cell r="C801" t="str">
            <v>B</v>
          </cell>
          <cell r="D801" t="str">
            <v>3 Month and less SME Loans</v>
          </cell>
          <cell r="E801" t="str">
            <v>V</v>
          </cell>
          <cell r="F801" t="str">
            <v>Performing</v>
          </cell>
          <cell r="G801">
            <v>-212435.1</v>
          </cell>
          <cell r="H801">
            <v>-5280.15</v>
          </cell>
        </row>
        <row r="802">
          <cell r="A802" t="str">
            <v>PRESTACAO DEVOLVIDA</v>
          </cell>
          <cell r="B802" t="str">
            <v>0770020798</v>
          </cell>
          <cell r="C802" t="str">
            <v>B</v>
          </cell>
          <cell r="D802" t="str">
            <v>3 Month and less SME Loans</v>
          </cell>
          <cell r="E802" t="str">
            <v>V</v>
          </cell>
          <cell r="F802" t="str">
            <v>Performing</v>
          </cell>
          <cell r="G802">
            <v>-2704.04</v>
          </cell>
          <cell r="H802">
            <v>0</v>
          </cell>
        </row>
        <row r="803">
          <cell r="A803" t="str">
            <v>PRESTACAO DEVOLVIDA</v>
          </cell>
          <cell r="B803" t="str">
            <v>0770020805</v>
          </cell>
          <cell r="C803" t="str">
            <v>B</v>
          </cell>
          <cell r="D803" t="str">
            <v>3 Month and less SME Loans</v>
          </cell>
          <cell r="E803" t="str">
            <v>V</v>
          </cell>
          <cell r="F803" t="str">
            <v>Performing</v>
          </cell>
          <cell r="G803">
            <v>-11500</v>
          </cell>
          <cell r="H803">
            <v>-11940.91</v>
          </cell>
        </row>
        <row r="804">
          <cell r="A804" t="str">
            <v>PRESTACAO DEVOLVIDA</v>
          </cell>
          <cell r="B804" t="str">
            <v>0770020815</v>
          </cell>
          <cell r="C804" t="str">
            <v>B</v>
          </cell>
          <cell r="D804" t="str">
            <v>3 Month and less SME Loans</v>
          </cell>
          <cell r="E804" t="str">
            <v>V</v>
          </cell>
          <cell r="F804" t="str">
            <v>Performing</v>
          </cell>
          <cell r="G804">
            <v>-436.43</v>
          </cell>
          <cell r="H804">
            <v>0</v>
          </cell>
        </row>
        <row r="805">
          <cell r="A805" t="str">
            <v>PRESTACAO DEVOLVIDA</v>
          </cell>
          <cell r="B805" t="str">
            <v>0770020832</v>
          </cell>
          <cell r="C805" t="str">
            <v>B</v>
          </cell>
          <cell r="D805" t="str">
            <v>3 Month and less SME Loans</v>
          </cell>
          <cell r="E805" t="str">
            <v>V</v>
          </cell>
          <cell r="F805" t="str">
            <v>Performing</v>
          </cell>
          <cell r="G805">
            <v>-2839.53</v>
          </cell>
          <cell r="H805">
            <v>-826.48</v>
          </cell>
        </row>
        <row r="806">
          <cell r="A806" t="str">
            <v>PRESTACAO DEVOLVIDA</v>
          </cell>
          <cell r="B806" t="str">
            <v>0770020864</v>
          </cell>
          <cell r="C806" t="str">
            <v>B</v>
          </cell>
          <cell r="D806" t="str">
            <v>3 Month and less SME Loans</v>
          </cell>
          <cell r="E806" t="str">
            <v>V</v>
          </cell>
          <cell r="F806" t="str">
            <v>Delinquent</v>
          </cell>
          <cell r="G806">
            <v>0</v>
          </cell>
          <cell r="H806">
            <v>-17582.12</v>
          </cell>
        </row>
        <row r="807">
          <cell r="A807" t="str">
            <v>PRESTACAO DEVOLVIDA</v>
          </cell>
          <cell r="B807" t="str">
            <v>0770020885</v>
          </cell>
          <cell r="C807" t="str">
            <v>B</v>
          </cell>
          <cell r="D807" t="str">
            <v>3 Month and less SME Loans</v>
          </cell>
          <cell r="E807" t="str">
            <v>V</v>
          </cell>
          <cell r="F807" t="str">
            <v>Performing</v>
          </cell>
          <cell r="G807">
            <v>-41666.6</v>
          </cell>
          <cell r="H807">
            <v>-1667.08</v>
          </cell>
        </row>
        <row r="808">
          <cell r="A808" t="str">
            <v>PRESTACAO DEVOLVIDA</v>
          </cell>
          <cell r="B808" t="str">
            <v>0770020888</v>
          </cell>
          <cell r="C808" t="str">
            <v>B</v>
          </cell>
          <cell r="D808" t="str">
            <v>3 Month and less SME Loans</v>
          </cell>
          <cell r="E808" t="str">
            <v>V</v>
          </cell>
          <cell r="F808" t="str">
            <v>Performing</v>
          </cell>
          <cell r="G808">
            <v>-5314.76</v>
          </cell>
          <cell r="H808">
            <v>0</v>
          </cell>
        </row>
        <row r="809">
          <cell r="A809" t="str">
            <v>PRESTACAO DEVOLVIDA</v>
          </cell>
          <cell r="B809" t="str">
            <v>0770020889</v>
          </cell>
          <cell r="C809" t="str">
            <v>B</v>
          </cell>
          <cell r="D809" t="str">
            <v>3 Month and less SME Loans</v>
          </cell>
          <cell r="E809" t="str">
            <v>V</v>
          </cell>
          <cell r="F809" t="str">
            <v>Performing</v>
          </cell>
          <cell r="G809">
            <v>-19423.7</v>
          </cell>
          <cell r="H809">
            <v>-249.8</v>
          </cell>
        </row>
        <row r="810">
          <cell r="A810" t="str">
            <v>PRESTACAO DEVOLVIDA</v>
          </cell>
          <cell r="B810" t="str">
            <v>0770020895</v>
          </cell>
          <cell r="C810" t="str">
            <v>B</v>
          </cell>
          <cell r="D810" t="str">
            <v>3 Month and less SME Loans</v>
          </cell>
          <cell r="E810" t="str">
            <v>V</v>
          </cell>
          <cell r="F810" t="str">
            <v>Performing</v>
          </cell>
          <cell r="G810">
            <v>-176842.08</v>
          </cell>
          <cell r="H810">
            <v>-33403.800000000003</v>
          </cell>
        </row>
        <row r="811">
          <cell r="A811" t="str">
            <v>PRESTACAO DEVOLVIDA</v>
          </cell>
          <cell r="B811" t="str">
            <v>0770020898</v>
          </cell>
          <cell r="C811" t="str">
            <v>B</v>
          </cell>
          <cell r="D811" t="str">
            <v>3 Month and less SME Loans</v>
          </cell>
          <cell r="E811" t="str">
            <v>V</v>
          </cell>
          <cell r="F811" t="str">
            <v>Performing</v>
          </cell>
          <cell r="G811">
            <v>-49865.61</v>
          </cell>
          <cell r="H811">
            <v>0</v>
          </cell>
        </row>
        <row r="812">
          <cell r="A812" t="str">
            <v>PRESTACAO DEVOLVIDA</v>
          </cell>
          <cell r="B812" t="str">
            <v>0770020905</v>
          </cell>
          <cell r="C812" t="str">
            <v>B</v>
          </cell>
          <cell r="D812" t="str">
            <v>3 Month and less SME Loans</v>
          </cell>
          <cell r="E812" t="str">
            <v>V</v>
          </cell>
          <cell r="F812" t="str">
            <v>Performing</v>
          </cell>
          <cell r="G812">
            <v>-13610.86</v>
          </cell>
          <cell r="H812">
            <v>0</v>
          </cell>
        </row>
        <row r="813">
          <cell r="A813" t="str">
            <v>PRESTACAO DEVOLVIDA</v>
          </cell>
          <cell r="B813" t="str">
            <v>0770020921</v>
          </cell>
          <cell r="C813" t="str">
            <v>B</v>
          </cell>
          <cell r="D813" t="str">
            <v>3 Month and less SME Loans</v>
          </cell>
          <cell r="E813" t="str">
            <v>V</v>
          </cell>
          <cell r="F813" t="str">
            <v>Performing</v>
          </cell>
          <cell r="G813">
            <v>-3438.5</v>
          </cell>
          <cell r="H813">
            <v>0</v>
          </cell>
        </row>
        <row r="814">
          <cell r="A814" t="str">
            <v>PRESTACAO DEVOLVIDA</v>
          </cell>
          <cell r="B814" t="str">
            <v>0770020929</v>
          </cell>
          <cell r="C814" t="str">
            <v>B</v>
          </cell>
          <cell r="D814" t="str">
            <v>3 Month and less SME Loans</v>
          </cell>
          <cell r="E814" t="str">
            <v>V</v>
          </cell>
          <cell r="F814" t="str">
            <v>Performing</v>
          </cell>
          <cell r="G814">
            <v>-1794.54</v>
          </cell>
          <cell r="H814">
            <v>0</v>
          </cell>
        </row>
        <row r="815">
          <cell r="A815" t="str">
            <v>PRESTACAO DEVOLVIDA</v>
          </cell>
          <cell r="B815" t="str">
            <v>0770020932</v>
          </cell>
          <cell r="C815" t="str">
            <v>B</v>
          </cell>
          <cell r="D815" t="str">
            <v>3 Month and less SME Loans</v>
          </cell>
          <cell r="E815" t="str">
            <v>V</v>
          </cell>
          <cell r="F815" t="str">
            <v>Performing</v>
          </cell>
          <cell r="G815">
            <v>-14199.97</v>
          </cell>
          <cell r="H815">
            <v>0</v>
          </cell>
        </row>
        <row r="816">
          <cell r="A816" t="str">
            <v>PRESTACAO DEVOLVIDA</v>
          </cell>
          <cell r="B816" t="str">
            <v>0770020933</v>
          </cell>
          <cell r="C816" t="str">
            <v>B</v>
          </cell>
          <cell r="D816" t="str">
            <v>3 Month and less SME Loans</v>
          </cell>
          <cell r="E816" t="str">
            <v>V</v>
          </cell>
          <cell r="F816" t="str">
            <v>Performing</v>
          </cell>
          <cell r="G816">
            <v>-100000</v>
          </cell>
          <cell r="H816">
            <v>-7638.9</v>
          </cell>
        </row>
        <row r="817">
          <cell r="A817" t="str">
            <v>PRESTACAO DEVOLVIDA</v>
          </cell>
          <cell r="B817" t="str">
            <v>0770020946</v>
          </cell>
          <cell r="C817" t="str">
            <v>B</v>
          </cell>
          <cell r="D817" t="str">
            <v>3 Month and less SME Loans</v>
          </cell>
          <cell r="E817" t="str">
            <v>V</v>
          </cell>
          <cell r="F817" t="str">
            <v>Performing</v>
          </cell>
          <cell r="G817">
            <v>-3964.26</v>
          </cell>
          <cell r="H817">
            <v>0</v>
          </cell>
        </row>
        <row r="818">
          <cell r="A818" t="str">
            <v>PRESTACAO DEVOLVIDA</v>
          </cell>
          <cell r="B818" t="str">
            <v>0770020947</v>
          </cell>
          <cell r="C818" t="str">
            <v>B</v>
          </cell>
          <cell r="D818" t="str">
            <v>3 Month and less SME Loans</v>
          </cell>
          <cell r="E818" t="str">
            <v>V</v>
          </cell>
          <cell r="F818" t="str">
            <v>Performing</v>
          </cell>
          <cell r="G818">
            <v>-4188.84</v>
          </cell>
          <cell r="H818">
            <v>-127.22</v>
          </cell>
        </row>
        <row r="819">
          <cell r="A819" t="str">
            <v>PRESTACAO DEVOLVIDA</v>
          </cell>
          <cell r="B819" t="str">
            <v>0770020948</v>
          </cell>
          <cell r="C819" t="str">
            <v>B</v>
          </cell>
          <cell r="D819" t="str">
            <v>3 Month and less SME Loans</v>
          </cell>
          <cell r="E819" t="str">
            <v>V</v>
          </cell>
          <cell r="F819" t="str">
            <v>Performing</v>
          </cell>
          <cell r="G819">
            <v>-3058.89</v>
          </cell>
          <cell r="H819">
            <v>0</v>
          </cell>
        </row>
        <row r="820">
          <cell r="A820" t="str">
            <v>PRESTACAO DEVOLVIDA</v>
          </cell>
          <cell r="B820" t="str">
            <v>0770020950</v>
          </cell>
          <cell r="C820" t="str">
            <v>B</v>
          </cell>
          <cell r="D820" t="str">
            <v>3 Month and less SME Loans</v>
          </cell>
          <cell r="E820" t="str">
            <v>V</v>
          </cell>
          <cell r="F820" t="str">
            <v>Performing</v>
          </cell>
          <cell r="G820">
            <v>-1487.04</v>
          </cell>
          <cell r="H820">
            <v>-42.5</v>
          </cell>
        </row>
        <row r="821">
          <cell r="A821" t="str">
            <v>PRESTACAO DEVOLVIDA</v>
          </cell>
          <cell r="B821" t="str">
            <v>0770020980</v>
          </cell>
          <cell r="C821" t="str">
            <v>B</v>
          </cell>
          <cell r="D821" t="str">
            <v>3 Month and less SME Loans</v>
          </cell>
          <cell r="E821" t="str">
            <v>V</v>
          </cell>
          <cell r="F821" t="str">
            <v>Performing</v>
          </cell>
          <cell r="G821">
            <v>-944.09</v>
          </cell>
          <cell r="H821">
            <v>-160.63999999999999</v>
          </cell>
        </row>
        <row r="822">
          <cell r="A822" t="str">
            <v>PRESTACAO DEVOLVIDA</v>
          </cell>
          <cell r="B822" t="str">
            <v>0770020982</v>
          </cell>
          <cell r="C822" t="str">
            <v>B</v>
          </cell>
          <cell r="D822" t="str">
            <v>3 Month and less SME Loans</v>
          </cell>
          <cell r="E822" t="str">
            <v>V</v>
          </cell>
          <cell r="F822" t="str">
            <v>Performing</v>
          </cell>
          <cell r="G822">
            <v>-1168.4100000000001</v>
          </cell>
          <cell r="H822">
            <v>0</v>
          </cell>
        </row>
        <row r="823">
          <cell r="A823" t="str">
            <v>PRESTACAO DEVOLVIDA</v>
          </cell>
          <cell r="B823" t="str">
            <v>0770020989</v>
          </cell>
          <cell r="C823" t="str">
            <v>B</v>
          </cell>
          <cell r="D823" t="str">
            <v>3 Month and less SME Loans</v>
          </cell>
          <cell r="E823" t="str">
            <v>V</v>
          </cell>
          <cell r="F823" t="str">
            <v>Performing</v>
          </cell>
          <cell r="G823">
            <v>-4743.5200000000004</v>
          </cell>
          <cell r="H823">
            <v>-942.84</v>
          </cell>
        </row>
        <row r="824">
          <cell r="A824" t="str">
            <v>PRESTACAO DEVOLVIDA</v>
          </cell>
          <cell r="B824" t="str">
            <v>0770020991</v>
          </cell>
          <cell r="C824" t="str">
            <v>B</v>
          </cell>
          <cell r="D824" t="str">
            <v>3 Month and less SME Loans</v>
          </cell>
          <cell r="E824" t="str">
            <v>V</v>
          </cell>
          <cell r="F824" t="str">
            <v>Delinquent</v>
          </cell>
          <cell r="G824">
            <v>-3494.62</v>
          </cell>
          <cell r="H824">
            <v>0</v>
          </cell>
        </row>
        <row r="825">
          <cell r="A825" t="str">
            <v>PRESTACAO DEVOLVIDA</v>
          </cell>
          <cell r="B825" t="str">
            <v>0770020998</v>
          </cell>
          <cell r="C825" t="str">
            <v>B</v>
          </cell>
          <cell r="D825" t="str">
            <v>3 Month and less SME Loans</v>
          </cell>
          <cell r="E825" t="str">
            <v>V</v>
          </cell>
          <cell r="F825" t="str">
            <v>Performing</v>
          </cell>
          <cell r="G825">
            <v>-1773.18</v>
          </cell>
          <cell r="H825">
            <v>0</v>
          </cell>
        </row>
        <row r="826">
          <cell r="A826" t="str">
            <v>PRESTACAO DEVOLVIDA</v>
          </cell>
          <cell r="B826" t="str">
            <v>0770021001</v>
          </cell>
          <cell r="C826" t="str">
            <v>B</v>
          </cell>
          <cell r="D826" t="str">
            <v>3 Month and less SME Loans</v>
          </cell>
          <cell r="E826" t="str">
            <v>V</v>
          </cell>
          <cell r="F826" t="str">
            <v>Delinquent</v>
          </cell>
          <cell r="G826">
            <v>-22575.31</v>
          </cell>
          <cell r="H826">
            <v>-95.6</v>
          </cell>
        </row>
        <row r="827">
          <cell r="A827" t="str">
            <v>PRESTACAO DEVOLVIDA</v>
          </cell>
          <cell r="B827" t="str">
            <v>0770021008</v>
          </cell>
          <cell r="C827" t="str">
            <v>B</v>
          </cell>
          <cell r="D827" t="str">
            <v>3 Month and less SME Loans</v>
          </cell>
          <cell r="E827" t="str">
            <v>V</v>
          </cell>
          <cell r="F827" t="str">
            <v>Performing</v>
          </cell>
          <cell r="G827">
            <v>-416666.8</v>
          </cell>
          <cell r="H827">
            <v>-13616.6</v>
          </cell>
        </row>
        <row r="828">
          <cell r="A828" t="str">
            <v>PRESTACAO DEVOLVIDA</v>
          </cell>
          <cell r="B828" t="str">
            <v>0770021031</v>
          </cell>
          <cell r="C828" t="str">
            <v>B</v>
          </cell>
          <cell r="D828" t="str">
            <v>3 Month and less SME Loans</v>
          </cell>
          <cell r="E828" t="str">
            <v>V</v>
          </cell>
          <cell r="F828" t="str">
            <v>Performing</v>
          </cell>
          <cell r="G828">
            <v>-40000</v>
          </cell>
          <cell r="H828">
            <v>-739.67</v>
          </cell>
        </row>
        <row r="829">
          <cell r="A829" t="str">
            <v>PRESTACAO DEVOLVIDA</v>
          </cell>
          <cell r="B829" t="str">
            <v>0770021040</v>
          </cell>
          <cell r="C829" t="str">
            <v>B</v>
          </cell>
          <cell r="D829" t="str">
            <v>3 Month and less SME Loans</v>
          </cell>
          <cell r="E829" t="str">
            <v>V</v>
          </cell>
          <cell r="F829" t="str">
            <v>Performing</v>
          </cell>
          <cell r="G829">
            <v>-2446.12</v>
          </cell>
          <cell r="H829">
            <v>0</v>
          </cell>
        </row>
        <row r="830">
          <cell r="A830" t="str">
            <v>PRESTACAO DEVOLVIDA</v>
          </cell>
          <cell r="B830" t="str">
            <v>0770021052</v>
          </cell>
          <cell r="C830" t="str">
            <v>B</v>
          </cell>
          <cell r="D830" t="str">
            <v>3 Month and less SME Loans</v>
          </cell>
          <cell r="E830" t="str">
            <v>V</v>
          </cell>
          <cell r="F830" t="str">
            <v>Performing</v>
          </cell>
          <cell r="G830">
            <v>-14894.5</v>
          </cell>
          <cell r="H830">
            <v>-9634.7800000000007</v>
          </cell>
        </row>
        <row r="831">
          <cell r="A831" t="str">
            <v>PRESTACAO DEVOLVIDA</v>
          </cell>
          <cell r="B831" t="str">
            <v>0770021057</v>
          </cell>
          <cell r="C831" t="str">
            <v>B</v>
          </cell>
          <cell r="D831" t="str">
            <v>3 Month and less SME Loans</v>
          </cell>
          <cell r="E831" t="str">
            <v>V</v>
          </cell>
          <cell r="F831" t="str">
            <v>Performing</v>
          </cell>
          <cell r="G831">
            <v>-106639.06</v>
          </cell>
          <cell r="H831">
            <v>-14107.73</v>
          </cell>
        </row>
        <row r="832">
          <cell r="A832" t="str">
            <v>PRESTACAO DEVOLVIDA</v>
          </cell>
          <cell r="B832" t="str">
            <v>0770021058</v>
          </cell>
          <cell r="C832" t="str">
            <v>B</v>
          </cell>
          <cell r="D832" t="str">
            <v>3 Month and less SME Loans</v>
          </cell>
          <cell r="E832" t="str">
            <v>V</v>
          </cell>
          <cell r="F832" t="str">
            <v>Performing</v>
          </cell>
          <cell r="G832">
            <v>0</v>
          </cell>
          <cell r="H832">
            <v>-8595.1200000000008</v>
          </cell>
        </row>
        <row r="833">
          <cell r="A833" t="str">
            <v>PRESTACAO DEVOLVIDA</v>
          </cell>
          <cell r="B833" t="str">
            <v>0770021100</v>
          </cell>
          <cell r="C833" t="str">
            <v>B</v>
          </cell>
          <cell r="D833" t="str">
            <v>3 Month and less SME Loans</v>
          </cell>
          <cell r="E833" t="str">
            <v>V</v>
          </cell>
          <cell r="F833" t="str">
            <v>Performing</v>
          </cell>
          <cell r="G833">
            <v>-5386.34</v>
          </cell>
          <cell r="H833">
            <v>0</v>
          </cell>
        </row>
        <row r="834">
          <cell r="A834" t="str">
            <v>PRESTACAO DEVOLVIDA</v>
          </cell>
          <cell r="B834" t="str">
            <v>0770021109</v>
          </cell>
          <cell r="C834" t="str">
            <v>B</v>
          </cell>
          <cell r="D834" t="str">
            <v>3 Month and less SME Loans</v>
          </cell>
          <cell r="E834" t="str">
            <v>V</v>
          </cell>
          <cell r="F834" t="str">
            <v>Performing</v>
          </cell>
          <cell r="G834">
            <v>-170505.27</v>
          </cell>
          <cell r="H834">
            <v>-48975.03</v>
          </cell>
        </row>
        <row r="835">
          <cell r="A835" t="str">
            <v>PRESTACAO DEVOLVIDA</v>
          </cell>
          <cell r="B835" t="str">
            <v>0770021119</v>
          </cell>
          <cell r="C835" t="str">
            <v>B</v>
          </cell>
          <cell r="D835" t="str">
            <v>3 Month and less SME Loans</v>
          </cell>
          <cell r="E835" t="str">
            <v>V</v>
          </cell>
          <cell r="F835" t="str">
            <v>Performing</v>
          </cell>
          <cell r="G835">
            <v>-43749.93</v>
          </cell>
          <cell r="H835">
            <v>-12009.69</v>
          </cell>
        </row>
        <row r="836">
          <cell r="A836" t="str">
            <v>PRESTACAO DEVOLVIDA</v>
          </cell>
          <cell r="B836" t="str">
            <v>0770021124</v>
          </cell>
          <cell r="C836" t="str">
            <v>B</v>
          </cell>
          <cell r="D836" t="str">
            <v>3 Month and less SME Loans</v>
          </cell>
          <cell r="E836" t="str">
            <v>V</v>
          </cell>
          <cell r="F836" t="str">
            <v>Delinquent</v>
          </cell>
          <cell r="G836">
            <v>-31687.25</v>
          </cell>
          <cell r="H836">
            <v>-6085.3</v>
          </cell>
        </row>
        <row r="837">
          <cell r="A837" t="str">
            <v>PRESTACAO DEVOLVIDA</v>
          </cell>
          <cell r="B837" t="str">
            <v>0770021134</v>
          </cell>
          <cell r="C837" t="str">
            <v>B</v>
          </cell>
          <cell r="D837" t="str">
            <v>3 Month and less SME Loans</v>
          </cell>
          <cell r="E837" t="str">
            <v>V</v>
          </cell>
          <cell r="F837" t="str">
            <v>Performing</v>
          </cell>
          <cell r="G837">
            <v>-6154.65</v>
          </cell>
          <cell r="H837">
            <v>-1422.9</v>
          </cell>
        </row>
        <row r="838">
          <cell r="A838" t="str">
            <v>PRESTACAO DEVOLVIDA</v>
          </cell>
          <cell r="B838" t="str">
            <v>0770021173</v>
          </cell>
          <cell r="C838" t="str">
            <v>B</v>
          </cell>
          <cell r="D838" t="str">
            <v>3 Month and less SME Loans</v>
          </cell>
          <cell r="E838" t="str">
            <v>V</v>
          </cell>
          <cell r="F838" t="str">
            <v>Performing</v>
          </cell>
          <cell r="G838">
            <v>-1050.3399999999999</v>
          </cell>
          <cell r="H838">
            <v>-309.54000000000002</v>
          </cell>
        </row>
        <row r="839">
          <cell r="A839" t="str">
            <v>PRESTACAO DEVOLVIDA</v>
          </cell>
          <cell r="B839" t="str">
            <v>0770021212</v>
          </cell>
          <cell r="C839" t="str">
            <v>B</v>
          </cell>
          <cell r="D839" t="str">
            <v>3 Month and less SME Loans</v>
          </cell>
          <cell r="E839" t="str">
            <v>V</v>
          </cell>
          <cell r="F839" t="str">
            <v>Performing</v>
          </cell>
          <cell r="G839">
            <v>-3125</v>
          </cell>
          <cell r="H839">
            <v>-222.9</v>
          </cell>
        </row>
        <row r="840">
          <cell r="A840" t="str">
            <v>PRESTACAO DEVOLVIDA</v>
          </cell>
          <cell r="B840" t="str">
            <v>0770021286</v>
          </cell>
          <cell r="C840" t="str">
            <v>B</v>
          </cell>
          <cell r="D840" t="str">
            <v>3 Month and less SME Loans</v>
          </cell>
          <cell r="E840" t="str">
            <v>V</v>
          </cell>
          <cell r="F840" t="str">
            <v>Performing</v>
          </cell>
          <cell r="G840">
            <v>-28574.41</v>
          </cell>
          <cell r="H840">
            <v>-7693.21</v>
          </cell>
        </row>
        <row r="841">
          <cell r="A841" t="str">
            <v>PRESTACAO DEVOLVIDA</v>
          </cell>
          <cell r="B841" t="str">
            <v>0770021290</v>
          </cell>
          <cell r="C841" t="str">
            <v>B</v>
          </cell>
          <cell r="D841" t="str">
            <v>3 Month and less SME Loans</v>
          </cell>
          <cell r="E841" t="str">
            <v>V</v>
          </cell>
          <cell r="F841" t="str">
            <v>Performing</v>
          </cell>
          <cell r="G841">
            <v>-10300.84</v>
          </cell>
          <cell r="H841">
            <v>-957.22</v>
          </cell>
        </row>
        <row r="842">
          <cell r="A842" t="str">
            <v>PRESTACAO DEVOLVIDA</v>
          </cell>
          <cell r="B842" t="str">
            <v>0770021328</v>
          </cell>
          <cell r="C842" t="str">
            <v>B</v>
          </cell>
          <cell r="D842" t="str">
            <v>3 Month and less SME Loans</v>
          </cell>
          <cell r="E842" t="str">
            <v>V</v>
          </cell>
          <cell r="F842" t="str">
            <v>Performing</v>
          </cell>
          <cell r="G842">
            <v>-47916.82</v>
          </cell>
          <cell r="H842">
            <v>-2716.76</v>
          </cell>
        </row>
        <row r="843">
          <cell r="A843" t="str">
            <v>PRESTACAO DEVOLVIDA</v>
          </cell>
          <cell r="B843" t="str">
            <v>0770021338</v>
          </cell>
          <cell r="C843" t="str">
            <v>B</v>
          </cell>
          <cell r="D843" t="str">
            <v>3 Month and less SME Loans</v>
          </cell>
          <cell r="E843" t="str">
            <v>V</v>
          </cell>
          <cell r="F843" t="str">
            <v>Performing</v>
          </cell>
          <cell r="G843">
            <v>-3333.33</v>
          </cell>
          <cell r="H843">
            <v>-108.87</v>
          </cell>
        </row>
        <row r="844">
          <cell r="A844" t="str">
            <v>PRESTACAO DEVOLVIDA</v>
          </cell>
          <cell r="B844" t="str">
            <v>0770021346</v>
          </cell>
          <cell r="C844" t="str">
            <v>B</v>
          </cell>
          <cell r="D844" t="str">
            <v>3 Month and less SME Loans</v>
          </cell>
          <cell r="E844" t="str">
            <v>V</v>
          </cell>
          <cell r="F844" t="str">
            <v>Performing</v>
          </cell>
          <cell r="G844">
            <v>-9734.26</v>
          </cell>
          <cell r="H844">
            <v>-2255.9299999999998</v>
          </cell>
        </row>
        <row r="845">
          <cell r="A845" t="str">
            <v>PRESTACAO DEVOLVIDA</v>
          </cell>
          <cell r="B845" t="str">
            <v>0770021375</v>
          </cell>
          <cell r="C845" t="str">
            <v>B</v>
          </cell>
          <cell r="D845" t="str">
            <v>3 Month and less SME Loans</v>
          </cell>
          <cell r="E845" t="str">
            <v>V</v>
          </cell>
          <cell r="F845" t="str">
            <v>Performing</v>
          </cell>
          <cell r="G845">
            <v>-373750</v>
          </cell>
          <cell r="H845">
            <v>-12749.12</v>
          </cell>
        </row>
        <row r="846">
          <cell r="A846" t="str">
            <v>PRESTACAO DEVOLVIDA</v>
          </cell>
          <cell r="B846" t="str">
            <v>0770021377</v>
          </cell>
          <cell r="C846" t="str">
            <v>B</v>
          </cell>
          <cell r="D846" t="str">
            <v>3 Month and less SME Loans</v>
          </cell>
          <cell r="E846" t="str">
            <v>V</v>
          </cell>
          <cell r="F846" t="str">
            <v>Performing</v>
          </cell>
          <cell r="G846">
            <v>-6128.14</v>
          </cell>
          <cell r="H846">
            <v>-294.87</v>
          </cell>
        </row>
        <row r="847">
          <cell r="A847" t="str">
            <v>PRESTACAO DEVOLVIDA</v>
          </cell>
          <cell r="B847" t="str">
            <v>0770021399</v>
          </cell>
          <cell r="C847" t="str">
            <v>B</v>
          </cell>
          <cell r="D847" t="str">
            <v>3 Month and less SME Loans</v>
          </cell>
          <cell r="E847" t="str">
            <v>V</v>
          </cell>
          <cell r="F847" t="str">
            <v>Performing</v>
          </cell>
          <cell r="G847">
            <v>-33416.78</v>
          </cell>
          <cell r="H847">
            <v>0</v>
          </cell>
        </row>
        <row r="848">
          <cell r="A848" t="str">
            <v>PRESTACAO DEVOLVIDA</v>
          </cell>
          <cell r="B848" t="str">
            <v>0770021421</v>
          </cell>
          <cell r="C848" t="str">
            <v>B</v>
          </cell>
          <cell r="D848" t="str">
            <v>3 Month and less SME Loans</v>
          </cell>
          <cell r="E848" t="str">
            <v>V</v>
          </cell>
          <cell r="F848" t="str">
            <v>Performing</v>
          </cell>
          <cell r="G848">
            <v>-5526.9</v>
          </cell>
          <cell r="H848">
            <v>0</v>
          </cell>
        </row>
        <row r="849">
          <cell r="A849" t="str">
            <v>PRESTACAO DEVOLVIDA</v>
          </cell>
          <cell r="B849" t="str">
            <v>0770021439</v>
          </cell>
          <cell r="C849" t="str">
            <v>B</v>
          </cell>
          <cell r="D849" t="str">
            <v>3 Month and less SME Loans</v>
          </cell>
          <cell r="E849" t="str">
            <v>V</v>
          </cell>
          <cell r="F849" t="str">
            <v>Performing</v>
          </cell>
          <cell r="G849">
            <v>-3808.44</v>
          </cell>
          <cell r="H849">
            <v>0</v>
          </cell>
        </row>
        <row r="850">
          <cell r="A850" t="str">
            <v>PRESTACAO DEVOLVIDA</v>
          </cell>
          <cell r="B850" t="str">
            <v>0770021452</v>
          </cell>
          <cell r="C850" t="str">
            <v>B</v>
          </cell>
          <cell r="D850" t="str">
            <v>3 Month and less SME Loans</v>
          </cell>
          <cell r="E850" t="str">
            <v>V</v>
          </cell>
          <cell r="F850" t="str">
            <v>Performing</v>
          </cell>
          <cell r="G850">
            <v>-7596.93</v>
          </cell>
          <cell r="H850">
            <v>-418.05</v>
          </cell>
        </row>
        <row r="851">
          <cell r="A851" t="str">
            <v>PRESTACAO DEVOLVIDA</v>
          </cell>
          <cell r="B851" t="str">
            <v>0770021465</v>
          </cell>
          <cell r="C851" t="str">
            <v>B</v>
          </cell>
          <cell r="D851" t="str">
            <v>3 Month and less SME Loans</v>
          </cell>
          <cell r="E851" t="str">
            <v>V</v>
          </cell>
          <cell r="F851" t="str">
            <v>Performing</v>
          </cell>
          <cell r="G851">
            <v>-1594.26</v>
          </cell>
          <cell r="H851">
            <v>-439.93</v>
          </cell>
        </row>
        <row r="852">
          <cell r="A852" t="str">
            <v>PRESTACAO DEVOLVIDA</v>
          </cell>
          <cell r="B852" t="str">
            <v>0770021501</v>
          </cell>
          <cell r="C852" t="str">
            <v>B</v>
          </cell>
          <cell r="D852" t="str">
            <v>3 Month and less SME Loans</v>
          </cell>
          <cell r="E852" t="str">
            <v>V</v>
          </cell>
          <cell r="F852" t="str">
            <v>Performing</v>
          </cell>
          <cell r="G852">
            <v>-4015.75</v>
          </cell>
          <cell r="H852">
            <v>0</v>
          </cell>
        </row>
        <row r="853">
          <cell r="A853" t="str">
            <v>PRESTACAO DEVOLVIDA</v>
          </cell>
          <cell r="B853" t="str">
            <v>0770021552</v>
          </cell>
          <cell r="C853" t="str">
            <v>B</v>
          </cell>
          <cell r="D853" t="str">
            <v>3 Month and less SME Loans</v>
          </cell>
          <cell r="E853" t="str">
            <v>V</v>
          </cell>
          <cell r="F853" t="str">
            <v>Performing</v>
          </cell>
          <cell r="G853">
            <v>-5698.66</v>
          </cell>
          <cell r="H853">
            <v>-503.52</v>
          </cell>
        </row>
        <row r="854">
          <cell r="A854" t="str">
            <v>PRESTACAO DEVOLVIDA</v>
          </cell>
          <cell r="B854" t="str">
            <v>0770021554</v>
          </cell>
          <cell r="C854" t="str">
            <v>B</v>
          </cell>
          <cell r="D854" t="str">
            <v>3 Month and less SME Loans</v>
          </cell>
          <cell r="E854" t="str">
            <v>V</v>
          </cell>
          <cell r="F854" t="str">
            <v>Performing</v>
          </cell>
          <cell r="G854">
            <v>-2095.5700000000002</v>
          </cell>
          <cell r="H854">
            <v>0</v>
          </cell>
        </row>
        <row r="855">
          <cell r="A855" t="str">
            <v>PRESTACAO DEVOLVIDA</v>
          </cell>
          <cell r="B855" t="str">
            <v>0770021555</v>
          </cell>
          <cell r="C855" t="str">
            <v>B</v>
          </cell>
          <cell r="D855" t="str">
            <v>3 Month and less SME Loans</v>
          </cell>
          <cell r="E855" t="str">
            <v>V</v>
          </cell>
          <cell r="F855" t="str">
            <v>Performing</v>
          </cell>
          <cell r="G855">
            <v>-4127</v>
          </cell>
          <cell r="H855">
            <v>-259.01</v>
          </cell>
        </row>
        <row r="856">
          <cell r="A856" t="str">
            <v>PRESTACAO DEVOLVIDA</v>
          </cell>
          <cell r="B856" t="str">
            <v>0770021579</v>
          </cell>
          <cell r="C856" t="str">
            <v>B</v>
          </cell>
          <cell r="D856" t="str">
            <v>3 Month and less SME Loans</v>
          </cell>
          <cell r="E856" t="str">
            <v>V</v>
          </cell>
          <cell r="F856" t="str">
            <v>Performing</v>
          </cell>
          <cell r="G856">
            <v>-3510.31</v>
          </cell>
          <cell r="H856">
            <v>0</v>
          </cell>
        </row>
        <row r="857">
          <cell r="A857" t="str">
            <v>PRESTACAO DEVOLVIDA</v>
          </cell>
          <cell r="B857" t="str">
            <v>0770021583</v>
          </cell>
          <cell r="C857" t="str">
            <v>B</v>
          </cell>
          <cell r="D857" t="str">
            <v>3 Month and less SME Loans</v>
          </cell>
          <cell r="E857" t="str">
            <v>V</v>
          </cell>
          <cell r="F857" t="str">
            <v>Performing</v>
          </cell>
          <cell r="G857">
            <v>-36987.339999999997</v>
          </cell>
          <cell r="H857">
            <v>-14746.38</v>
          </cell>
        </row>
        <row r="858">
          <cell r="A858" t="str">
            <v>PRESTACAO DEVOLVIDA</v>
          </cell>
          <cell r="B858" t="str">
            <v>0770021586</v>
          </cell>
          <cell r="C858" t="str">
            <v>B</v>
          </cell>
          <cell r="D858" t="str">
            <v>3 Month and less SME Loans</v>
          </cell>
          <cell r="E858" t="str">
            <v>V</v>
          </cell>
          <cell r="F858" t="str">
            <v>Performing</v>
          </cell>
          <cell r="G858">
            <v>-8921.4599999999991</v>
          </cell>
          <cell r="H858">
            <v>-1136.92</v>
          </cell>
        </row>
        <row r="859">
          <cell r="A859" t="str">
            <v>PRESTACAO DEVOLVIDA</v>
          </cell>
          <cell r="B859" t="str">
            <v>0770021591</v>
          </cell>
          <cell r="C859" t="str">
            <v>B</v>
          </cell>
          <cell r="D859" t="str">
            <v>3 Month and less SME Loans</v>
          </cell>
          <cell r="E859" t="str">
            <v>V</v>
          </cell>
          <cell r="F859" t="str">
            <v>Performing</v>
          </cell>
          <cell r="G859">
            <v>-44152.66</v>
          </cell>
          <cell r="H859">
            <v>0</v>
          </cell>
        </row>
        <row r="860">
          <cell r="A860" t="str">
            <v>PRESTACAO DEVOLVIDA</v>
          </cell>
          <cell r="B860" t="str">
            <v>0770021596</v>
          </cell>
          <cell r="C860" t="str">
            <v>B</v>
          </cell>
          <cell r="D860" t="str">
            <v>3 Month and less SME Loans</v>
          </cell>
          <cell r="E860" t="str">
            <v>V</v>
          </cell>
          <cell r="F860" t="str">
            <v>Performing</v>
          </cell>
          <cell r="G860">
            <v>-719.76</v>
          </cell>
          <cell r="H860">
            <v>-77.239999999999995</v>
          </cell>
        </row>
        <row r="861">
          <cell r="A861" t="str">
            <v>PRESTACAO DEVOLVIDA</v>
          </cell>
          <cell r="B861" t="str">
            <v>0770021623</v>
          </cell>
          <cell r="C861" t="str">
            <v>B</v>
          </cell>
          <cell r="D861" t="str">
            <v>3 Month and less SME Loans</v>
          </cell>
          <cell r="E861" t="str">
            <v>V</v>
          </cell>
          <cell r="F861" t="str">
            <v>Performing</v>
          </cell>
          <cell r="G861">
            <v>-4337.13</v>
          </cell>
          <cell r="H861">
            <v>-7.25</v>
          </cell>
        </row>
        <row r="862">
          <cell r="A862" t="str">
            <v>PRESTACAO DEVOLVIDA</v>
          </cell>
          <cell r="B862" t="str">
            <v>0770021654</v>
          </cell>
          <cell r="C862" t="str">
            <v>B</v>
          </cell>
          <cell r="D862" t="str">
            <v>3 Month and less SME Loans</v>
          </cell>
          <cell r="E862" t="str">
            <v>V</v>
          </cell>
          <cell r="F862" t="str">
            <v>Performing</v>
          </cell>
          <cell r="G862">
            <v>-640</v>
          </cell>
          <cell r="H862">
            <v>-132.66</v>
          </cell>
        </row>
        <row r="863">
          <cell r="A863" t="str">
            <v>PRESTACAO DEVOLVIDA</v>
          </cell>
          <cell r="B863" t="str">
            <v>0770021692</v>
          </cell>
          <cell r="C863" t="str">
            <v>B</v>
          </cell>
          <cell r="D863" t="str">
            <v>3 Month and less SME Loans</v>
          </cell>
          <cell r="E863" t="str">
            <v>V</v>
          </cell>
          <cell r="F863" t="str">
            <v>Performing</v>
          </cell>
          <cell r="G863">
            <v>-528.15</v>
          </cell>
          <cell r="H863">
            <v>0</v>
          </cell>
        </row>
        <row r="864">
          <cell r="A864" t="str">
            <v>PRESTACAO DEVOLVIDA</v>
          </cell>
          <cell r="B864" t="str">
            <v>0770021708</v>
          </cell>
          <cell r="C864" t="str">
            <v>B</v>
          </cell>
          <cell r="D864" t="str">
            <v>3 Month and less SME Loans</v>
          </cell>
          <cell r="E864" t="str">
            <v>V</v>
          </cell>
          <cell r="F864" t="str">
            <v>Performing</v>
          </cell>
          <cell r="G864">
            <v>-3391.75</v>
          </cell>
          <cell r="H864">
            <v>-434.65</v>
          </cell>
        </row>
        <row r="865">
          <cell r="A865" t="str">
            <v>PRESTACAO DEVOLVIDA</v>
          </cell>
          <cell r="B865" t="str">
            <v>0770021719</v>
          </cell>
          <cell r="C865" t="str">
            <v>B</v>
          </cell>
          <cell r="D865" t="str">
            <v>3 Month and less SME Loans</v>
          </cell>
          <cell r="E865" t="str">
            <v>V</v>
          </cell>
          <cell r="F865" t="str">
            <v>Performing</v>
          </cell>
          <cell r="G865">
            <v>-10000</v>
          </cell>
          <cell r="H865">
            <v>-2767.2</v>
          </cell>
        </row>
        <row r="866">
          <cell r="A866" t="str">
            <v>PRESTACAO DEVOLVIDA</v>
          </cell>
          <cell r="B866" t="str">
            <v>0770021738</v>
          </cell>
          <cell r="C866" t="str">
            <v>B</v>
          </cell>
          <cell r="D866" t="str">
            <v>3 Month and less SME Loans</v>
          </cell>
          <cell r="E866" t="str">
            <v>V</v>
          </cell>
          <cell r="F866" t="str">
            <v>Performing</v>
          </cell>
          <cell r="G866">
            <v>-9677.6</v>
          </cell>
          <cell r="H866">
            <v>-2206.75</v>
          </cell>
        </row>
        <row r="867">
          <cell r="A867" t="str">
            <v>PRESTACAO DEVOLVIDA</v>
          </cell>
          <cell r="B867" t="str">
            <v>0770021761</v>
          </cell>
          <cell r="C867" t="str">
            <v>B</v>
          </cell>
          <cell r="D867" t="str">
            <v>3 Month and less SME Loans</v>
          </cell>
          <cell r="E867" t="str">
            <v>V</v>
          </cell>
          <cell r="F867" t="str">
            <v>Performing</v>
          </cell>
          <cell r="G867">
            <v>-718750</v>
          </cell>
          <cell r="H867">
            <v>-77581.070000000007</v>
          </cell>
        </row>
        <row r="868">
          <cell r="A868" t="str">
            <v>PRESTACAO DEVOLVIDA</v>
          </cell>
          <cell r="B868" t="str">
            <v>0770021779</v>
          </cell>
          <cell r="C868" t="str">
            <v>B</v>
          </cell>
          <cell r="D868" t="str">
            <v>3 Month and less SME Loans</v>
          </cell>
          <cell r="E868" t="str">
            <v>V</v>
          </cell>
          <cell r="F868" t="str">
            <v>Performing</v>
          </cell>
          <cell r="G868">
            <v>-8818.86</v>
          </cell>
          <cell r="H868">
            <v>-234.32</v>
          </cell>
        </row>
        <row r="869">
          <cell r="A869" t="str">
            <v>PRESTACAO DEVOLVIDA</v>
          </cell>
          <cell r="B869" t="str">
            <v>0770021801</v>
          </cell>
          <cell r="C869" t="str">
            <v>B</v>
          </cell>
          <cell r="D869" t="str">
            <v>3 Month and less SME Loans</v>
          </cell>
          <cell r="E869" t="str">
            <v>V</v>
          </cell>
          <cell r="F869" t="str">
            <v>Performing</v>
          </cell>
          <cell r="G869">
            <v>-2431.83</v>
          </cell>
          <cell r="H869">
            <v>-247.42</v>
          </cell>
        </row>
        <row r="870">
          <cell r="A870" t="str">
            <v>PRESTACAO DEVOLVIDA</v>
          </cell>
          <cell r="B870" t="str">
            <v>0770021813</v>
          </cell>
          <cell r="C870" t="str">
            <v>B</v>
          </cell>
          <cell r="D870" t="str">
            <v>3 Month and less SME Loans</v>
          </cell>
          <cell r="E870" t="str">
            <v>V</v>
          </cell>
          <cell r="F870" t="str">
            <v>Performing</v>
          </cell>
          <cell r="G870">
            <v>-1944.45</v>
          </cell>
          <cell r="H870">
            <v>-79.75</v>
          </cell>
        </row>
        <row r="871">
          <cell r="A871" t="str">
            <v>PRESTACAO DEVOLVIDA</v>
          </cell>
          <cell r="B871" t="str">
            <v>0770021829</v>
          </cell>
          <cell r="C871" t="str">
            <v>B</v>
          </cell>
          <cell r="D871" t="str">
            <v>3 Month and less SME Loans</v>
          </cell>
          <cell r="E871" t="str">
            <v>V</v>
          </cell>
          <cell r="F871" t="str">
            <v>Performing</v>
          </cell>
          <cell r="G871">
            <v>-4827.18</v>
          </cell>
          <cell r="H871">
            <v>0</v>
          </cell>
        </row>
        <row r="872">
          <cell r="A872" t="str">
            <v>PRESTACAO DEVOLVIDA</v>
          </cell>
          <cell r="B872" t="str">
            <v>0770021847</v>
          </cell>
          <cell r="C872" t="str">
            <v>B</v>
          </cell>
          <cell r="D872" t="str">
            <v>3 Month and less SME Loans</v>
          </cell>
          <cell r="E872" t="str">
            <v>V</v>
          </cell>
          <cell r="F872" t="str">
            <v>Performing</v>
          </cell>
          <cell r="G872">
            <v>-3714.47</v>
          </cell>
          <cell r="H872">
            <v>-3638.53</v>
          </cell>
        </row>
        <row r="873">
          <cell r="A873" t="str">
            <v>PRESTACAO DEVOLVIDA</v>
          </cell>
          <cell r="B873" t="str">
            <v>0770021873</v>
          </cell>
          <cell r="C873" t="str">
            <v>B</v>
          </cell>
          <cell r="D873" t="str">
            <v>3 Month and less SME Loans</v>
          </cell>
          <cell r="E873" t="str">
            <v>V</v>
          </cell>
          <cell r="F873" t="str">
            <v>Performing</v>
          </cell>
          <cell r="G873">
            <v>-12500</v>
          </cell>
          <cell r="H873">
            <v>-5890.35</v>
          </cell>
        </row>
        <row r="874">
          <cell r="A874" t="str">
            <v>PRESTACAO DEVOLVIDA</v>
          </cell>
          <cell r="B874" t="str">
            <v>0770021903</v>
          </cell>
          <cell r="C874" t="str">
            <v>B</v>
          </cell>
          <cell r="D874" t="str">
            <v>3 Month and less SME Loans</v>
          </cell>
          <cell r="E874" t="str">
            <v>V</v>
          </cell>
          <cell r="F874" t="str">
            <v>Performing</v>
          </cell>
          <cell r="G874">
            <v>-13058.44</v>
          </cell>
          <cell r="H874">
            <v>-1003.6</v>
          </cell>
        </row>
        <row r="875">
          <cell r="A875" t="str">
            <v>PRESTACAO DEVOLVIDA</v>
          </cell>
          <cell r="B875" t="str">
            <v>0770021916</v>
          </cell>
          <cell r="C875" t="str">
            <v>B</v>
          </cell>
          <cell r="D875" t="str">
            <v>3 Month and less SME Loans</v>
          </cell>
          <cell r="E875" t="str">
            <v>V</v>
          </cell>
          <cell r="F875" t="str">
            <v>Performing</v>
          </cell>
          <cell r="G875">
            <v>0</v>
          </cell>
          <cell r="H875">
            <v>-13684.92</v>
          </cell>
        </row>
        <row r="876">
          <cell r="A876" t="str">
            <v>PRESTACAO DEVOLVIDA</v>
          </cell>
          <cell r="B876" t="str">
            <v>0770021926</v>
          </cell>
          <cell r="C876" t="str">
            <v>B</v>
          </cell>
          <cell r="D876" t="str">
            <v>3 Month and less SME Loans</v>
          </cell>
          <cell r="E876" t="str">
            <v>V</v>
          </cell>
          <cell r="F876" t="str">
            <v>Performing</v>
          </cell>
          <cell r="G876">
            <v>-22222.240000000002</v>
          </cell>
          <cell r="H876">
            <v>-4175.8</v>
          </cell>
        </row>
        <row r="877">
          <cell r="A877" t="str">
            <v>PRESTACAO DEVOLVIDA</v>
          </cell>
          <cell r="B877" t="str">
            <v>0770021969</v>
          </cell>
          <cell r="C877" t="str">
            <v>B</v>
          </cell>
          <cell r="D877" t="str">
            <v>3 Month and less SME Loans</v>
          </cell>
          <cell r="E877" t="str">
            <v>V</v>
          </cell>
          <cell r="F877" t="str">
            <v>Performing</v>
          </cell>
          <cell r="G877">
            <v>-3742.88</v>
          </cell>
          <cell r="H877">
            <v>0</v>
          </cell>
        </row>
        <row r="878">
          <cell r="A878" t="str">
            <v>PRESTACAO DEVOLVIDA</v>
          </cell>
          <cell r="B878" t="str">
            <v>0770021998</v>
          </cell>
          <cell r="C878" t="str">
            <v>B</v>
          </cell>
          <cell r="D878" t="str">
            <v>3 Month and less SME Loans</v>
          </cell>
          <cell r="E878" t="str">
            <v>V</v>
          </cell>
          <cell r="F878" t="str">
            <v>Performing</v>
          </cell>
          <cell r="G878">
            <v>-682.03</v>
          </cell>
          <cell r="H878">
            <v>-91.08</v>
          </cell>
        </row>
        <row r="879">
          <cell r="A879" t="str">
            <v>PRESTACAO DEVOLVIDA</v>
          </cell>
          <cell r="B879" t="str">
            <v>0770022051</v>
          </cell>
          <cell r="C879" t="str">
            <v>B</v>
          </cell>
          <cell r="D879" t="str">
            <v>3 Month and less SME Loans</v>
          </cell>
          <cell r="E879" t="str">
            <v>V</v>
          </cell>
          <cell r="F879" t="str">
            <v>Performing</v>
          </cell>
          <cell r="G879">
            <v>-6585.37</v>
          </cell>
          <cell r="H879">
            <v>0</v>
          </cell>
        </row>
        <row r="880">
          <cell r="A880" t="str">
            <v>PRESTACAO DEVOLVIDA</v>
          </cell>
          <cell r="B880" t="str">
            <v>0770022061</v>
          </cell>
          <cell r="C880" t="str">
            <v>B</v>
          </cell>
          <cell r="D880" t="str">
            <v>3 Month and less SME Loans</v>
          </cell>
          <cell r="E880" t="str">
            <v>V</v>
          </cell>
          <cell r="F880" t="str">
            <v>Performing</v>
          </cell>
          <cell r="G880">
            <v>-16466.77</v>
          </cell>
          <cell r="H880">
            <v>-2345.64</v>
          </cell>
        </row>
        <row r="881">
          <cell r="A881" t="str">
            <v>PRESTACAO DEVOLVIDA</v>
          </cell>
          <cell r="B881" t="str">
            <v>0770022076</v>
          </cell>
          <cell r="C881" t="str">
            <v>B</v>
          </cell>
          <cell r="D881" t="str">
            <v>3 Month and less SME Loans</v>
          </cell>
          <cell r="E881" t="str">
            <v>V</v>
          </cell>
          <cell r="F881" t="str">
            <v>Performing</v>
          </cell>
          <cell r="G881">
            <v>0</v>
          </cell>
          <cell r="H881">
            <v>-4196.4399999999996</v>
          </cell>
        </row>
        <row r="882">
          <cell r="A882" t="str">
            <v>PRESTACAO DEVOLVIDA</v>
          </cell>
          <cell r="B882" t="str">
            <v>0770022083</v>
          </cell>
          <cell r="C882" t="str">
            <v>B</v>
          </cell>
          <cell r="D882" t="str">
            <v>3 Month and less SME Loans</v>
          </cell>
          <cell r="E882" t="str">
            <v>V</v>
          </cell>
          <cell r="F882" t="str">
            <v>Performing</v>
          </cell>
          <cell r="G882">
            <v>-5024.9399999999996</v>
          </cell>
          <cell r="H882">
            <v>-121.11</v>
          </cell>
        </row>
        <row r="883">
          <cell r="A883" t="str">
            <v>PRESTACAO DEVOLVIDA</v>
          </cell>
          <cell r="B883" t="str">
            <v>0770022084</v>
          </cell>
          <cell r="C883" t="str">
            <v>B</v>
          </cell>
          <cell r="D883" t="str">
            <v>3 Month and less SME Loans</v>
          </cell>
          <cell r="E883" t="str">
            <v>V</v>
          </cell>
          <cell r="F883" t="str">
            <v>Performing</v>
          </cell>
          <cell r="G883">
            <v>-33132.32</v>
          </cell>
          <cell r="H883">
            <v>0</v>
          </cell>
        </row>
        <row r="884">
          <cell r="A884" t="str">
            <v>PRESTACAO DEVOLVIDA</v>
          </cell>
          <cell r="B884" t="str">
            <v>0770022125</v>
          </cell>
          <cell r="C884" t="str">
            <v>B</v>
          </cell>
          <cell r="D884" t="str">
            <v>3 Month and less SME Loans</v>
          </cell>
          <cell r="E884" t="str">
            <v>V</v>
          </cell>
          <cell r="F884" t="str">
            <v>Performing</v>
          </cell>
          <cell r="G884">
            <v>-1182.75</v>
          </cell>
          <cell r="H884">
            <v>-312.95999999999998</v>
          </cell>
        </row>
        <row r="885">
          <cell r="A885" t="str">
            <v>PRESTACAO DEVOLVIDA</v>
          </cell>
          <cell r="B885" t="str">
            <v>0770022143</v>
          </cell>
          <cell r="C885" t="str">
            <v>B</v>
          </cell>
          <cell r="D885" t="str">
            <v>3 Month and less SME Loans</v>
          </cell>
          <cell r="E885" t="str">
            <v>V</v>
          </cell>
          <cell r="F885" t="str">
            <v>Performing</v>
          </cell>
          <cell r="G885">
            <v>-3873.17</v>
          </cell>
          <cell r="H885">
            <v>0</v>
          </cell>
        </row>
        <row r="886">
          <cell r="A886" t="str">
            <v>PRESTACAO DEVOLVIDA</v>
          </cell>
          <cell r="B886" t="str">
            <v>0770022164</v>
          </cell>
          <cell r="C886" t="str">
            <v>B</v>
          </cell>
          <cell r="D886" t="str">
            <v>3 Month and less SME Loans</v>
          </cell>
          <cell r="E886" t="str">
            <v>V</v>
          </cell>
          <cell r="F886" t="str">
            <v>Performing</v>
          </cell>
          <cell r="G886">
            <v>-66816.639999999999</v>
          </cell>
          <cell r="H886">
            <v>-4509.0200000000004</v>
          </cell>
        </row>
        <row r="887">
          <cell r="A887" t="str">
            <v>PRESTACAO DEVOLVIDA</v>
          </cell>
          <cell r="B887" t="str">
            <v>0770022189</v>
          </cell>
          <cell r="C887" t="str">
            <v>B</v>
          </cell>
          <cell r="D887" t="str">
            <v>3 Month and less SME Loans</v>
          </cell>
          <cell r="E887" t="str">
            <v>V</v>
          </cell>
          <cell r="F887" t="str">
            <v>Performing</v>
          </cell>
          <cell r="G887">
            <v>-7681.2</v>
          </cell>
          <cell r="H887">
            <v>-1672.4</v>
          </cell>
        </row>
        <row r="888">
          <cell r="A888" t="str">
            <v>PRESTACAO DEVOLVIDA</v>
          </cell>
          <cell r="B888" t="str">
            <v>0770022220</v>
          </cell>
          <cell r="C888" t="str">
            <v>B</v>
          </cell>
          <cell r="D888" t="str">
            <v>3 Month and less SME Loans</v>
          </cell>
          <cell r="E888" t="str">
            <v>V</v>
          </cell>
          <cell r="F888" t="str">
            <v>Performing</v>
          </cell>
          <cell r="G888">
            <v>-23684.22</v>
          </cell>
          <cell r="H888">
            <v>-4302.9399999999996</v>
          </cell>
        </row>
        <row r="889">
          <cell r="A889" t="str">
            <v>PRESTACAO DEVOLVIDA</v>
          </cell>
          <cell r="B889" t="str">
            <v>0770022236</v>
          </cell>
          <cell r="C889" t="str">
            <v>B</v>
          </cell>
          <cell r="D889" t="str">
            <v>3 Month and less SME Loans</v>
          </cell>
          <cell r="E889" t="str">
            <v>V</v>
          </cell>
          <cell r="F889" t="str">
            <v>Performing</v>
          </cell>
          <cell r="G889">
            <v>-3252.04</v>
          </cell>
          <cell r="H889">
            <v>0</v>
          </cell>
        </row>
        <row r="890">
          <cell r="A890" t="str">
            <v>PRESTACAO DEVOLVIDA</v>
          </cell>
          <cell r="B890" t="str">
            <v>0770022247</v>
          </cell>
          <cell r="C890" t="str">
            <v>B</v>
          </cell>
          <cell r="D890" t="str">
            <v>3 Month and less SME Loans</v>
          </cell>
          <cell r="E890" t="str">
            <v>V</v>
          </cell>
          <cell r="F890" t="str">
            <v>Performing</v>
          </cell>
          <cell r="G890">
            <v>-10416.65</v>
          </cell>
          <cell r="H890">
            <v>-1689.65</v>
          </cell>
        </row>
        <row r="891">
          <cell r="A891" t="str">
            <v>PRESTACAO DEVOLVIDA</v>
          </cell>
          <cell r="B891" t="str">
            <v>0770022256</v>
          </cell>
          <cell r="C891" t="str">
            <v>B</v>
          </cell>
          <cell r="D891" t="str">
            <v>3 Month and less SME Loans</v>
          </cell>
          <cell r="E891" t="str">
            <v>V</v>
          </cell>
          <cell r="F891" t="str">
            <v>Delinquent</v>
          </cell>
          <cell r="G891">
            <v>-16666.64</v>
          </cell>
          <cell r="H891">
            <v>-2656.8</v>
          </cell>
        </row>
        <row r="892">
          <cell r="A892" t="str">
            <v>PRESTACAO DEVOLVIDA</v>
          </cell>
          <cell r="B892" t="str">
            <v>0770022270</v>
          </cell>
          <cell r="C892" t="str">
            <v>B</v>
          </cell>
          <cell r="D892" t="str">
            <v>3 Month and less SME Loans</v>
          </cell>
          <cell r="E892" t="str">
            <v>V</v>
          </cell>
          <cell r="F892" t="str">
            <v>Performing</v>
          </cell>
          <cell r="G892">
            <v>-56250</v>
          </cell>
          <cell r="H892">
            <v>-9770.4</v>
          </cell>
        </row>
        <row r="893">
          <cell r="A893" t="str">
            <v>PRESTACAO DEVOLVIDA</v>
          </cell>
          <cell r="B893" t="str">
            <v>0770022279</v>
          </cell>
          <cell r="C893" t="str">
            <v>B</v>
          </cell>
          <cell r="D893" t="str">
            <v>3 Month and less SME Loans</v>
          </cell>
          <cell r="E893" t="str">
            <v>V</v>
          </cell>
          <cell r="F893" t="str">
            <v>Performing</v>
          </cell>
          <cell r="G893">
            <v>-88888.960000000006</v>
          </cell>
          <cell r="H893">
            <v>-34301.97</v>
          </cell>
        </row>
        <row r="894">
          <cell r="A894" t="str">
            <v>PRESTACAO DEVOLVIDA</v>
          </cell>
          <cell r="B894" t="str">
            <v>0770022308</v>
          </cell>
          <cell r="C894" t="str">
            <v>B</v>
          </cell>
          <cell r="D894" t="str">
            <v>3 Month and less SME Loans</v>
          </cell>
          <cell r="E894" t="str">
            <v>V</v>
          </cell>
          <cell r="F894" t="str">
            <v>Performing</v>
          </cell>
          <cell r="G894">
            <v>-10876.47</v>
          </cell>
          <cell r="H894">
            <v>0</v>
          </cell>
        </row>
        <row r="895">
          <cell r="A895" t="str">
            <v>PRESTACAO DEVOLVIDA</v>
          </cell>
          <cell r="B895" t="str">
            <v>0770022314</v>
          </cell>
          <cell r="C895" t="str">
            <v>B</v>
          </cell>
          <cell r="D895" t="str">
            <v>3 Month and less SME Loans</v>
          </cell>
          <cell r="E895" t="str">
            <v>V</v>
          </cell>
          <cell r="F895" t="str">
            <v>Performing</v>
          </cell>
          <cell r="G895">
            <v>-53038.19</v>
          </cell>
          <cell r="H895">
            <v>-1116.3499999999999</v>
          </cell>
        </row>
        <row r="896">
          <cell r="A896" t="str">
            <v>PRESTACAO DEVOLVIDA</v>
          </cell>
          <cell r="B896" t="str">
            <v>0770022328</v>
          </cell>
          <cell r="C896" t="str">
            <v>B</v>
          </cell>
          <cell r="D896" t="str">
            <v>3 Month and less SME Loans</v>
          </cell>
          <cell r="E896" t="str">
            <v>V</v>
          </cell>
          <cell r="F896" t="str">
            <v>Delinquent</v>
          </cell>
          <cell r="G896">
            <v>-57104.86</v>
          </cell>
          <cell r="H896">
            <v>0</v>
          </cell>
        </row>
        <row r="897">
          <cell r="A897" t="str">
            <v>PRESTACAO DEVOLVIDA</v>
          </cell>
          <cell r="B897" t="str">
            <v>0770022334</v>
          </cell>
          <cell r="C897" t="str">
            <v>B</v>
          </cell>
          <cell r="D897" t="str">
            <v>3 Month and less SME Loans</v>
          </cell>
          <cell r="E897" t="str">
            <v>V</v>
          </cell>
          <cell r="F897" t="str">
            <v>Performing</v>
          </cell>
          <cell r="G897">
            <v>-26714.84</v>
          </cell>
          <cell r="H897">
            <v>0</v>
          </cell>
        </row>
        <row r="898">
          <cell r="A898" t="str">
            <v>PRESTACAO DEVOLVIDA</v>
          </cell>
          <cell r="B898" t="str">
            <v>0770022352</v>
          </cell>
          <cell r="C898" t="str">
            <v>B</v>
          </cell>
          <cell r="D898" t="str">
            <v>3 Month and less SME Loans</v>
          </cell>
          <cell r="E898" t="str">
            <v>V</v>
          </cell>
          <cell r="F898" t="str">
            <v>Performing</v>
          </cell>
          <cell r="G898">
            <v>-4840.8599999999997</v>
          </cell>
          <cell r="H898">
            <v>0</v>
          </cell>
        </row>
        <row r="899">
          <cell r="A899" t="str">
            <v>PRESTACAO DEVOLVIDA</v>
          </cell>
          <cell r="B899" t="str">
            <v>0770022354</v>
          </cell>
          <cell r="C899" t="str">
            <v>B</v>
          </cell>
          <cell r="D899" t="str">
            <v>3 Month and less SME Loans</v>
          </cell>
          <cell r="E899" t="str">
            <v>V</v>
          </cell>
          <cell r="F899" t="str">
            <v>Performing</v>
          </cell>
          <cell r="G899">
            <v>-912000</v>
          </cell>
          <cell r="H899">
            <v>-46717.26</v>
          </cell>
        </row>
        <row r="900">
          <cell r="A900" t="str">
            <v>PRESTACAO DEVOLVIDA</v>
          </cell>
          <cell r="B900" t="str">
            <v>0770022356</v>
          </cell>
          <cell r="C900" t="str">
            <v>B</v>
          </cell>
          <cell r="D900" t="str">
            <v>3 Month and less SME Loans</v>
          </cell>
          <cell r="E900" t="str">
            <v>V</v>
          </cell>
          <cell r="F900" t="str">
            <v>Delinquent</v>
          </cell>
          <cell r="G900">
            <v>-3999.04</v>
          </cell>
          <cell r="H900">
            <v>-971.4</v>
          </cell>
        </row>
        <row r="901">
          <cell r="A901" t="str">
            <v>PRESTACAO DEVOLVIDA</v>
          </cell>
          <cell r="B901" t="str">
            <v>0770022359</v>
          </cell>
          <cell r="C901" t="str">
            <v>B</v>
          </cell>
          <cell r="D901" t="str">
            <v>3 Month and less SME Loans</v>
          </cell>
          <cell r="E901" t="str">
            <v>V</v>
          </cell>
          <cell r="F901" t="str">
            <v>Performing</v>
          </cell>
          <cell r="G901">
            <v>-376185.17</v>
          </cell>
          <cell r="H901">
            <v>-14278.15</v>
          </cell>
        </row>
        <row r="902">
          <cell r="A902" t="str">
            <v>PRESTACAO DEVOLVIDA</v>
          </cell>
          <cell r="B902" t="str">
            <v>0770022382</v>
          </cell>
          <cell r="C902" t="str">
            <v>B</v>
          </cell>
          <cell r="D902" t="str">
            <v>3 Month and less SME Loans</v>
          </cell>
          <cell r="E902" t="str">
            <v>V</v>
          </cell>
          <cell r="F902" t="str">
            <v>Performing</v>
          </cell>
          <cell r="G902">
            <v>-10203.75</v>
          </cell>
          <cell r="H902">
            <v>0</v>
          </cell>
        </row>
        <row r="903">
          <cell r="A903" t="str">
            <v>PRESTACAO DEVOLVIDA</v>
          </cell>
          <cell r="B903" t="str">
            <v>0770022388</v>
          </cell>
          <cell r="C903" t="str">
            <v>B</v>
          </cell>
          <cell r="D903" t="str">
            <v>3 Month and less SME Loans</v>
          </cell>
          <cell r="E903" t="str">
            <v>V</v>
          </cell>
          <cell r="F903" t="str">
            <v>Performing</v>
          </cell>
          <cell r="G903">
            <v>-114104.56</v>
          </cell>
          <cell r="H903">
            <v>0</v>
          </cell>
        </row>
        <row r="904">
          <cell r="A904" t="str">
            <v>PRESTACAO DEVOLVIDA</v>
          </cell>
          <cell r="B904" t="str">
            <v>0770022389</v>
          </cell>
          <cell r="C904" t="str">
            <v>B</v>
          </cell>
          <cell r="D904" t="str">
            <v>3 Month and less SME Loans</v>
          </cell>
          <cell r="E904" t="str">
            <v>V</v>
          </cell>
          <cell r="F904" t="str">
            <v>Performing</v>
          </cell>
          <cell r="G904">
            <v>-9189.83</v>
          </cell>
          <cell r="H904">
            <v>0</v>
          </cell>
        </row>
        <row r="905">
          <cell r="A905" t="str">
            <v>PRESTACAO DEVOLVIDA</v>
          </cell>
          <cell r="B905" t="str">
            <v>0770022403</v>
          </cell>
          <cell r="C905" t="str">
            <v>B</v>
          </cell>
          <cell r="D905" t="str">
            <v>3 Month and less SME Loans</v>
          </cell>
          <cell r="E905" t="str">
            <v>V</v>
          </cell>
          <cell r="F905" t="str">
            <v>Performing</v>
          </cell>
          <cell r="G905">
            <v>0</v>
          </cell>
          <cell r="H905">
            <v>-12272.48</v>
          </cell>
        </row>
        <row r="906">
          <cell r="A906" t="str">
            <v>PRESTACAO DEVOLVIDA</v>
          </cell>
          <cell r="B906" t="str">
            <v>0770022414</v>
          </cell>
          <cell r="C906" t="str">
            <v>B</v>
          </cell>
          <cell r="D906" t="str">
            <v>3 Month and less SME Loans</v>
          </cell>
          <cell r="E906" t="str">
            <v>V</v>
          </cell>
          <cell r="F906" t="str">
            <v>Performing</v>
          </cell>
          <cell r="G906">
            <v>-29170.639999999999</v>
          </cell>
          <cell r="H906">
            <v>-1253.48</v>
          </cell>
        </row>
        <row r="907">
          <cell r="A907" t="str">
            <v>PRESTACAO DEVOLVIDA</v>
          </cell>
          <cell r="B907" t="str">
            <v>0770022433</v>
          </cell>
          <cell r="C907" t="str">
            <v>B</v>
          </cell>
          <cell r="D907" t="str">
            <v>3 Month and less SME Loans</v>
          </cell>
          <cell r="E907" t="str">
            <v>V</v>
          </cell>
          <cell r="F907" t="str">
            <v>Performing</v>
          </cell>
          <cell r="G907">
            <v>0</v>
          </cell>
          <cell r="H907">
            <v>-1467.32</v>
          </cell>
        </row>
        <row r="908">
          <cell r="A908" t="str">
            <v>PRESTACAO DEVOLVIDA</v>
          </cell>
          <cell r="B908" t="str">
            <v>0770022434</v>
          </cell>
          <cell r="C908" t="str">
            <v>B</v>
          </cell>
          <cell r="D908" t="str">
            <v>3 Month and less SME Loans</v>
          </cell>
          <cell r="E908" t="str">
            <v>V</v>
          </cell>
          <cell r="F908" t="str">
            <v>Performing</v>
          </cell>
          <cell r="G908">
            <v>-16444.53</v>
          </cell>
          <cell r="H908">
            <v>-834.89</v>
          </cell>
        </row>
        <row r="909">
          <cell r="A909" t="str">
            <v>PRESTACAO DEVOLVIDA</v>
          </cell>
          <cell r="B909" t="str">
            <v>0770022443</v>
          </cell>
          <cell r="C909" t="str">
            <v>B</v>
          </cell>
          <cell r="D909" t="str">
            <v>3 Month and less SME Loans</v>
          </cell>
          <cell r="E909" t="str">
            <v>V</v>
          </cell>
          <cell r="F909" t="str">
            <v>Performing</v>
          </cell>
          <cell r="G909">
            <v>-4078.8</v>
          </cell>
          <cell r="H909">
            <v>-268.12</v>
          </cell>
        </row>
        <row r="910">
          <cell r="A910" t="str">
            <v>PRESTACAO DEVOLVIDA</v>
          </cell>
          <cell r="B910" t="str">
            <v>0770022454</v>
          </cell>
          <cell r="C910" t="str">
            <v>B</v>
          </cell>
          <cell r="D910" t="str">
            <v>3 Month and less SME Loans</v>
          </cell>
          <cell r="E910" t="str">
            <v>V</v>
          </cell>
          <cell r="F910" t="str">
            <v>Performing</v>
          </cell>
          <cell r="G910">
            <v>-5555.56</v>
          </cell>
          <cell r="H910">
            <v>-448</v>
          </cell>
        </row>
        <row r="911">
          <cell r="A911" t="str">
            <v>PRESTACAO DEVOLVIDA</v>
          </cell>
          <cell r="B911" t="str">
            <v>0770022464</v>
          </cell>
          <cell r="C911" t="str">
            <v>B</v>
          </cell>
          <cell r="D911" t="str">
            <v>3 Month and less SME Loans</v>
          </cell>
          <cell r="E911" t="str">
            <v>V</v>
          </cell>
          <cell r="F911" t="str">
            <v>Delinquent</v>
          </cell>
          <cell r="G911">
            <v>-150.19</v>
          </cell>
          <cell r="H911">
            <v>0</v>
          </cell>
        </row>
        <row r="912">
          <cell r="A912" t="str">
            <v>PRESTACAO DEVOLVIDA</v>
          </cell>
          <cell r="B912" t="str">
            <v>0770022477</v>
          </cell>
          <cell r="C912" t="str">
            <v>B</v>
          </cell>
          <cell r="D912" t="str">
            <v>3 Month and less SME Loans</v>
          </cell>
          <cell r="E912" t="str">
            <v>V</v>
          </cell>
          <cell r="F912" t="str">
            <v>Performing</v>
          </cell>
          <cell r="G912">
            <v>-120874.08</v>
          </cell>
          <cell r="H912">
            <v>-3592.13</v>
          </cell>
        </row>
        <row r="913">
          <cell r="A913" t="str">
            <v>PRESTACAO DEVOLVIDA</v>
          </cell>
          <cell r="B913" t="str">
            <v>0770022522</v>
          </cell>
          <cell r="C913" t="str">
            <v>B</v>
          </cell>
          <cell r="D913" t="str">
            <v>3 Month and less SME Loans</v>
          </cell>
          <cell r="E913" t="str">
            <v>V</v>
          </cell>
          <cell r="F913" t="str">
            <v>Performing</v>
          </cell>
          <cell r="G913">
            <v>-1119.07</v>
          </cell>
          <cell r="H913">
            <v>0</v>
          </cell>
        </row>
        <row r="914">
          <cell r="A914" t="str">
            <v>PRESTACAO DEVOLVIDA</v>
          </cell>
          <cell r="B914" t="str">
            <v>0770022523</v>
          </cell>
          <cell r="C914" t="str">
            <v>B</v>
          </cell>
          <cell r="D914" t="str">
            <v>3 Month and less SME Loans</v>
          </cell>
          <cell r="E914" t="str">
            <v>V</v>
          </cell>
          <cell r="F914" t="str">
            <v>Performing</v>
          </cell>
          <cell r="G914">
            <v>-133333.32</v>
          </cell>
          <cell r="H914">
            <v>-5387.09</v>
          </cell>
        </row>
        <row r="915">
          <cell r="A915" t="str">
            <v>PRESTACAO DEVOLVIDA</v>
          </cell>
          <cell r="B915" t="str">
            <v>0770022530</v>
          </cell>
          <cell r="C915" t="str">
            <v>B</v>
          </cell>
          <cell r="D915" t="str">
            <v>3 Month and less SME Loans</v>
          </cell>
          <cell r="E915" t="str">
            <v>V</v>
          </cell>
          <cell r="F915" t="str">
            <v>Performing</v>
          </cell>
          <cell r="G915">
            <v>-3444.6</v>
          </cell>
          <cell r="H915">
            <v>-1010.15</v>
          </cell>
        </row>
        <row r="916">
          <cell r="A916" t="str">
            <v>PRESTACAO DEVOLVIDA</v>
          </cell>
          <cell r="B916" t="str">
            <v>0770022550</v>
          </cell>
          <cell r="C916" t="str">
            <v>B</v>
          </cell>
          <cell r="D916" t="str">
            <v>3 Month and less SME Loans</v>
          </cell>
          <cell r="E916" t="str">
            <v>V</v>
          </cell>
          <cell r="F916" t="str">
            <v>Performing</v>
          </cell>
          <cell r="G916">
            <v>-240195.21</v>
          </cell>
          <cell r="H916">
            <v>-25749.65</v>
          </cell>
        </row>
        <row r="917">
          <cell r="A917" t="str">
            <v>PRESTACAO DEVOLVIDA</v>
          </cell>
          <cell r="B917" t="str">
            <v>0770022557</v>
          </cell>
          <cell r="C917" t="str">
            <v>B</v>
          </cell>
          <cell r="D917" t="str">
            <v>3 Month and less SME Loans</v>
          </cell>
          <cell r="E917" t="str">
            <v>V</v>
          </cell>
          <cell r="F917" t="str">
            <v>Performing</v>
          </cell>
          <cell r="G917">
            <v>-531.94000000000005</v>
          </cell>
          <cell r="H917">
            <v>-52.24</v>
          </cell>
        </row>
        <row r="918">
          <cell r="A918" t="str">
            <v>PRESTACAO DEVOLVIDA</v>
          </cell>
          <cell r="B918" t="str">
            <v>0770022572</v>
          </cell>
          <cell r="C918" t="str">
            <v>B</v>
          </cell>
          <cell r="D918" t="str">
            <v>3 Month and less SME Loans</v>
          </cell>
          <cell r="E918" t="str">
            <v>V</v>
          </cell>
          <cell r="F918" t="str">
            <v>Performing</v>
          </cell>
          <cell r="G918">
            <v>-3942.04</v>
          </cell>
          <cell r="H918">
            <v>-145.69999999999999</v>
          </cell>
        </row>
        <row r="919">
          <cell r="A919" t="str">
            <v>PRESTACAO DEVOLVIDA</v>
          </cell>
          <cell r="B919" t="str">
            <v>0770022580</v>
          </cell>
          <cell r="C919" t="str">
            <v>B</v>
          </cell>
          <cell r="D919" t="str">
            <v>3 Month and less SME Loans</v>
          </cell>
          <cell r="E919" t="str">
            <v>V</v>
          </cell>
          <cell r="F919" t="str">
            <v>Performing</v>
          </cell>
          <cell r="G919">
            <v>-26088.06</v>
          </cell>
          <cell r="H919">
            <v>0</v>
          </cell>
        </row>
        <row r="920">
          <cell r="A920" t="str">
            <v>PRESTACAO DEVOLVIDA</v>
          </cell>
          <cell r="B920" t="str">
            <v>0770022610</v>
          </cell>
          <cell r="C920" t="str">
            <v>B</v>
          </cell>
          <cell r="D920" t="str">
            <v>3 Month and less SME Loans</v>
          </cell>
          <cell r="E920" t="str">
            <v>V</v>
          </cell>
          <cell r="F920" t="str">
            <v>Performing</v>
          </cell>
          <cell r="G920">
            <v>-8434.77</v>
          </cell>
          <cell r="H920">
            <v>-260.5</v>
          </cell>
        </row>
        <row r="921">
          <cell r="A921" t="str">
            <v>PRESTACAO DEVOLVIDA</v>
          </cell>
          <cell r="B921" t="str">
            <v>0770022629</v>
          </cell>
          <cell r="C921" t="str">
            <v>B</v>
          </cell>
          <cell r="D921" t="str">
            <v>3 Month and less SME Loans</v>
          </cell>
          <cell r="E921" t="str">
            <v>V</v>
          </cell>
          <cell r="F921" t="str">
            <v>Performing</v>
          </cell>
          <cell r="G921">
            <v>-21068.22</v>
          </cell>
          <cell r="H921">
            <v>0</v>
          </cell>
        </row>
        <row r="922">
          <cell r="A922" t="str">
            <v>PRESTACAO DEVOLVIDA</v>
          </cell>
          <cell r="B922" t="str">
            <v>0770022673</v>
          </cell>
          <cell r="C922" t="str">
            <v>B</v>
          </cell>
          <cell r="D922" t="str">
            <v>3 Month and less SME Loans</v>
          </cell>
          <cell r="E922" t="str">
            <v>V</v>
          </cell>
          <cell r="F922" t="str">
            <v>Performing</v>
          </cell>
          <cell r="G922">
            <v>-3582.19</v>
          </cell>
          <cell r="H922">
            <v>-389.37</v>
          </cell>
        </row>
        <row r="923">
          <cell r="A923" t="str">
            <v>PRESTACAO DEVOLVIDA</v>
          </cell>
          <cell r="B923" t="str">
            <v>0770022678</v>
          </cell>
          <cell r="C923" t="str">
            <v>B</v>
          </cell>
          <cell r="D923" t="str">
            <v>3 Month and less SME Loans</v>
          </cell>
          <cell r="E923" t="str">
            <v>V</v>
          </cell>
          <cell r="F923" t="str">
            <v>Performing</v>
          </cell>
          <cell r="G923">
            <v>-427.94</v>
          </cell>
          <cell r="H923">
            <v>0</v>
          </cell>
        </row>
        <row r="924">
          <cell r="A924" t="str">
            <v>PRESTACAO DEVOLVIDA</v>
          </cell>
          <cell r="B924" t="str">
            <v>0770022679</v>
          </cell>
          <cell r="C924" t="str">
            <v>B</v>
          </cell>
          <cell r="D924" t="str">
            <v>3 Month and less SME Loans</v>
          </cell>
          <cell r="E924" t="str">
            <v>V</v>
          </cell>
          <cell r="F924" t="str">
            <v>Performing</v>
          </cell>
          <cell r="G924">
            <v>-10000</v>
          </cell>
          <cell r="H924">
            <v>-325.14999999999998</v>
          </cell>
        </row>
        <row r="925">
          <cell r="A925" t="str">
            <v>PRESTACAO DEVOLVIDA</v>
          </cell>
          <cell r="B925" t="str">
            <v>0770022681</v>
          </cell>
          <cell r="C925" t="str">
            <v>B</v>
          </cell>
          <cell r="D925" t="str">
            <v>3 Month and less SME Loans</v>
          </cell>
          <cell r="E925" t="str">
            <v>V</v>
          </cell>
          <cell r="F925" t="str">
            <v>Performing</v>
          </cell>
          <cell r="G925">
            <v>-449.4</v>
          </cell>
          <cell r="H925">
            <v>0</v>
          </cell>
        </row>
        <row r="926">
          <cell r="A926" t="str">
            <v>PRESTACAO DEVOLVIDA</v>
          </cell>
          <cell r="B926" t="str">
            <v>0770022701</v>
          </cell>
          <cell r="C926" t="str">
            <v>B</v>
          </cell>
          <cell r="D926" t="str">
            <v>3 Month and less SME Loans</v>
          </cell>
          <cell r="E926" t="str">
            <v>V</v>
          </cell>
          <cell r="F926" t="str">
            <v>Performing</v>
          </cell>
          <cell r="G926">
            <v>-2000</v>
          </cell>
          <cell r="H926">
            <v>-199.2</v>
          </cell>
        </row>
        <row r="927">
          <cell r="A927" t="str">
            <v>PRESTACAO DEVOLVIDA</v>
          </cell>
          <cell r="B927" t="str">
            <v>0770022737</v>
          </cell>
          <cell r="C927" t="str">
            <v>B</v>
          </cell>
          <cell r="D927" t="str">
            <v>3 Month and less SME Loans</v>
          </cell>
          <cell r="E927" t="str">
            <v>V</v>
          </cell>
          <cell r="F927" t="str">
            <v>Performing</v>
          </cell>
          <cell r="G927">
            <v>-58002.66</v>
          </cell>
          <cell r="H927">
            <v>0</v>
          </cell>
        </row>
        <row r="928">
          <cell r="A928" t="str">
            <v>PRESTACAO DEVOLVIDA</v>
          </cell>
          <cell r="B928" t="str">
            <v>0770022754</v>
          </cell>
          <cell r="C928" t="str">
            <v>B</v>
          </cell>
          <cell r="D928" t="str">
            <v>3 Month and less SME Loans</v>
          </cell>
          <cell r="E928" t="str">
            <v>V</v>
          </cell>
          <cell r="F928" t="str">
            <v>Performing</v>
          </cell>
          <cell r="G928">
            <v>-8625.75</v>
          </cell>
          <cell r="H928">
            <v>-1732.94</v>
          </cell>
        </row>
        <row r="929">
          <cell r="A929" t="str">
            <v>PRESTACAO DEVOLVIDA</v>
          </cell>
          <cell r="B929" t="str">
            <v>0770022773</v>
          </cell>
          <cell r="C929" t="str">
            <v>B</v>
          </cell>
          <cell r="D929" t="str">
            <v>3 Month and less SME Loans</v>
          </cell>
          <cell r="E929" t="str">
            <v>V</v>
          </cell>
          <cell r="F929" t="str">
            <v>Performing</v>
          </cell>
          <cell r="G929">
            <v>-6647.89</v>
          </cell>
          <cell r="H929">
            <v>-80.84</v>
          </cell>
        </row>
        <row r="930">
          <cell r="A930" t="str">
            <v>PRESTACAO DEVOLVIDA</v>
          </cell>
          <cell r="B930" t="str">
            <v>0770022795</v>
          </cell>
          <cell r="C930" t="str">
            <v>B</v>
          </cell>
          <cell r="D930" t="str">
            <v>3 Month and less SME Loans</v>
          </cell>
          <cell r="E930" t="str">
            <v>V</v>
          </cell>
          <cell r="F930" t="str">
            <v>Performing</v>
          </cell>
          <cell r="G930">
            <v>-250</v>
          </cell>
          <cell r="H930">
            <v>-152.30000000000001</v>
          </cell>
        </row>
        <row r="931">
          <cell r="A931" t="str">
            <v>PRESTACAO DEVOLVIDA</v>
          </cell>
          <cell r="B931" t="str">
            <v>0770022823</v>
          </cell>
          <cell r="C931" t="str">
            <v>B</v>
          </cell>
          <cell r="D931" t="str">
            <v>3 Month and less SME Loans</v>
          </cell>
          <cell r="E931" t="str">
            <v>V</v>
          </cell>
          <cell r="F931" t="str">
            <v>Performing</v>
          </cell>
          <cell r="G931">
            <v>-5883.21</v>
          </cell>
          <cell r="H931">
            <v>-937.03</v>
          </cell>
        </row>
        <row r="932">
          <cell r="A932" t="str">
            <v>PRESTACAO DEVOLVIDA</v>
          </cell>
          <cell r="B932" t="str">
            <v>0770022842</v>
          </cell>
          <cell r="C932" t="str">
            <v>B</v>
          </cell>
          <cell r="D932" t="str">
            <v>3 Month and less SME Loans</v>
          </cell>
          <cell r="E932" t="str">
            <v>V</v>
          </cell>
          <cell r="F932" t="str">
            <v>Performing</v>
          </cell>
          <cell r="G932">
            <v>-43151.25</v>
          </cell>
          <cell r="H932">
            <v>0</v>
          </cell>
        </row>
        <row r="933">
          <cell r="A933" t="str">
            <v>PRESTACAO DEVOLVIDA</v>
          </cell>
          <cell r="B933" t="str">
            <v>0770022906</v>
          </cell>
          <cell r="C933" t="str">
            <v>B</v>
          </cell>
          <cell r="D933" t="str">
            <v>3 Month and less SME Loans</v>
          </cell>
          <cell r="E933" t="str">
            <v>V</v>
          </cell>
          <cell r="F933" t="str">
            <v>Performing</v>
          </cell>
          <cell r="G933">
            <v>-12500.04</v>
          </cell>
          <cell r="H933">
            <v>-2862.96</v>
          </cell>
        </row>
        <row r="934">
          <cell r="A934" t="str">
            <v>PRESTACAO DEVOLVIDA</v>
          </cell>
          <cell r="B934" t="str">
            <v>0770022917</v>
          </cell>
          <cell r="C934" t="str">
            <v>B</v>
          </cell>
          <cell r="D934" t="str">
            <v>3 Month and less SME Loans</v>
          </cell>
          <cell r="E934" t="str">
            <v>V</v>
          </cell>
          <cell r="F934" t="str">
            <v>Performing</v>
          </cell>
          <cell r="G934">
            <v>-543.09</v>
          </cell>
          <cell r="H934">
            <v>-82.35</v>
          </cell>
        </row>
        <row r="935">
          <cell r="A935" t="str">
            <v>PRESTACAO DEVOLVIDA</v>
          </cell>
          <cell r="B935" t="str">
            <v>0770022988</v>
          </cell>
          <cell r="C935" t="str">
            <v>B</v>
          </cell>
          <cell r="D935" t="str">
            <v>3 Month and less SME Loans</v>
          </cell>
          <cell r="E935" t="str">
            <v>V</v>
          </cell>
          <cell r="F935" t="str">
            <v>Performing</v>
          </cell>
          <cell r="G935">
            <v>-10875.4</v>
          </cell>
          <cell r="H935">
            <v>0</v>
          </cell>
        </row>
        <row r="936">
          <cell r="A936" t="str">
            <v>PRESTACAO DEVOLVIDA</v>
          </cell>
          <cell r="B936" t="str">
            <v>0770023011</v>
          </cell>
          <cell r="C936" t="str">
            <v>B</v>
          </cell>
          <cell r="D936" t="str">
            <v>3 Month and less SME Loans</v>
          </cell>
          <cell r="E936" t="str">
            <v>V</v>
          </cell>
          <cell r="F936" t="str">
            <v>Performing</v>
          </cell>
          <cell r="G936">
            <v>-31222.84</v>
          </cell>
          <cell r="H936">
            <v>-3401.74</v>
          </cell>
        </row>
        <row r="937">
          <cell r="A937" t="str">
            <v>PRESTACAO DEVOLVIDA</v>
          </cell>
          <cell r="B937" t="str">
            <v>0770023057</v>
          </cell>
          <cell r="C937" t="str">
            <v>B</v>
          </cell>
          <cell r="D937" t="str">
            <v>3 Month and less SME Loans</v>
          </cell>
          <cell r="E937" t="str">
            <v>V</v>
          </cell>
          <cell r="F937" t="str">
            <v>Performing</v>
          </cell>
          <cell r="G937">
            <v>-1143.2</v>
          </cell>
          <cell r="H937">
            <v>0</v>
          </cell>
        </row>
        <row r="938">
          <cell r="A938" t="str">
            <v>PRESTACAO DEVOLVIDA</v>
          </cell>
          <cell r="B938" t="str">
            <v>0770023076</v>
          </cell>
          <cell r="C938" t="str">
            <v>B</v>
          </cell>
          <cell r="D938" t="str">
            <v>3 Month and less SME Loans</v>
          </cell>
          <cell r="E938" t="str">
            <v>V</v>
          </cell>
          <cell r="F938" t="str">
            <v>Performing</v>
          </cell>
          <cell r="G938">
            <v>-34449.21</v>
          </cell>
          <cell r="H938">
            <v>-3000.6</v>
          </cell>
        </row>
        <row r="939">
          <cell r="A939" t="str">
            <v>PRESTACAO DEVOLVIDA</v>
          </cell>
          <cell r="B939" t="str">
            <v>0770023139</v>
          </cell>
          <cell r="C939" t="str">
            <v>B</v>
          </cell>
          <cell r="D939" t="str">
            <v>3 Month and less SME Loans</v>
          </cell>
          <cell r="E939" t="str">
            <v>V</v>
          </cell>
          <cell r="F939" t="str">
            <v>Delinquent</v>
          </cell>
          <cell r="G939">
            <v>-1717.29</v>
          </cell>
          <cell r="H939">
            <v>0</v>
          </cell>
        </row>
        <row r="940">
          <cell r="A940" t="str">
            <v>PRESTACAO DEVOLVIDA</v>
          </cell>
          <cell r="B940" t="str">
            <v>0770023153</v>
          </cell>
          <cell r="C940" t="str">
            <v>B</v>
          </cell>
          <cell r="D940" t="str">
            <v>3 Month and less SME Loans</v>
          </cell>
          <cell r="E940" t="str">
            <v>V</v>
          </cell>
          <cell r="F940" t="str">
            <v>Performing</v>
          </cell>
          <cell r="G940">
            <v>-112.1</v>
          </cell>
          <cell r="H940">
            <v>0</v>
          </cell>
        </row>
        <row r="941">
          <cell r="A941" t="str">
            <v>PRESTACAO DEVOLVIDA</v>
          </cell>
          <cell r="B941" t="str">
            <v>0770023159</v>
          </cell>
          <cell r="C941" t="str">
            <v>B</v>
          </cell>
          <cell r="D941" t="str">
            <v>3 Month and less SME Loans</v>
          </cell>
          <cell r="E941" t="str">
            <v>V</v>
          </cell>
          <cell r="F941" t="str">
            <v>Performing</v>
          </cell>
          <cell r="G941">
            <v>-66281.320000000007</v>
          </cell>
          <cell r="H941">
            <v>-5477.59</v>
          </cell>
        </row>
        <row r="942">
          <cell r="A942" t="str">
            <v>PRESTACAO DEVOLVIDA</v>
          </cell>
          <cell r="B942" t="str">
            <v>0770023190</v>
          </cell>
          <cell r="C942" t="str">
            <v>B</v>
          </cell>
          <cell r="D942" t="str">
            <v>3 Month and less SME Loans</v>
          </cell>
          <cell r="E942" t="str">
            <v>V</v>
          </cell>
          <cell r="F942" t="str">
            <v>Performing</v>
          </cell>
          <cell r="G942">
            <v>-13333.34</v>
          </cell>
          <cell r="H942">
            <v>-7400.64</v>
          </cell>
        </row>
        <row r="943">
          <cell r="A943" t="str">
            <v>PRESTACAO DEVOLVIDA</v>
          </cell>
          <cell r="B943" t="str">
            <v>0770023202</v>
          </cell>
          <cell r="C943" t="str">
            <v>B</v>
          </cell>
          <cell r="D943" t="str">
            <v>3 Month and less SME Loans</v>
          </cell>
          <cell r="E943" t="str">
            <v>V</v>
          </cell>
          <cell r="F943" t="str">
            <v>Performing</v>
          </cell>
          <cell r="G943">
            <v>-2904.58</v>
          </cell>
          <cell r="H943">
            <v>0</v>
          </cell>
        </row>
        <row r="944">
          <cell r="A944" t="str">
            <v>PRESTACAO DEVOLVIDA</v>
          </cell>
          <cell r="B944" t="str">
            <v>0770023210</v>
          </cell>
          <cell r="C944" t="str">
            <v>B</v>
          </cell>
          <cell r="D944" t="str">
            <v>3 Month and less SME Loans</v>
          </cell>
          <cell r="E944" t="str">
            <v>V</v>
          </cell>
          <cell r="F944" t="str">
            <v>Performing</v>
          </cell>
          <cell r="G944">
            <v>-16354.7</v>
          </cell>
          <cell r="H944">
            <v>-3141.84</v>
          </cell>
        </row>
        <row r="945">
          <cell r="A945" t="str">
            <v>PRESTACAO DEVOLVIDA</v>
          </cell>
          <cell r="B945" t="str">
            <v>0770023244</v>
          </cell>
          <cell r="C945" t="str">
            <v>B</v>
          </cell>
          <cell r="D945" t="str">
            <v>3 Month and less SME Loans</v>
          </cell>
          <cell r="E945" t="str">
            <v>V</v>
          </cell>
          <cell r="F945" t="str">
            <v>Performing</v>
          </cell>
          <cell r="G945">
            <v>-9033.6</v>
          </cell>
          <cell r="H945">
            <v>0</v>
          </cell>
        </row>
        <row r="946">
          <cell r="A946" t="str">
            <v>PRESTACAO DEVOLVIDA</v>
          </cell>
          <cell r="B946" t="str">
            <v>0770023275</v>
          </cell>
          <cell r="C946" t="str">
            <v>B</v>
          </cell>
          <cell r="D946" t="str">
            <v>3 Month and less SME Loans</v>
          </cell>
          <cell r="E946" t="str">
            <v>V</v>
          </cell>
          <cell r="F946" t="str">
            <v>Performing</v>
          </cell>
          <cell r="G946">
            <v>-31250</v>
          </cell>
          <cell r="H946">
            <v>-6410.99</v>
          </cell>
        </row>
        <row r="947">
          <cell r="A947" t="str">
            <v>PRESTACAO DEVOLVIDA</v>
          </cell>
          <cell r="B947" t="str">
            <v>0770023312</v>
          </cell>
          <cell r="C947" t="str">
            <v>B</v>
          </cell>
          <cell r="D947" t="str">
            <v>3 Month and less SME Loans</v>
          </cell>
          <cell r="E947" t="str">
            <v>V</v>
          </cell>
          <cell r="F947" t="str">
            <v>Performing</v>
          </cell>
          <cell r="G947">
            <v>-3345.96</v>
          </cell>
          <cell r="H947">
            <v>-1678.95</v>
          </cell>
        </row>
        <row r="948">
          <cell r="A948" t="str">
            <v>PRESTACAO DEVOLVIDA</v>
          </cell>
          <cell r="B948" t="str">
            <v>0770023331</v>
          </cell>
          <cell r="C948" t="str">
            <v>B</v>
          </cell>
          <cell r="D948" t="str">
            <v>3 Month and less SME Loans</v>
          </cell>
          <cell r="E948" t="str">
            <v>V</v>
          </cell>
          <cell r="F948" t="str">
            <v>Performing</v>
          </cell>
          <cell r="G948">
            <v>-4564.88</v>
          </cell>
          <cell r="H948">
            <v>0</v>
          </cell>
        </row>
        <row r="949">
          <cell r="A949" t="str">
            <v>PRESTACAO DEVOLVIDA</v>
          </cell>
          <cell r="B949" t="str">
            <v>0770023340</v>
          </cell>
          <cell r="C949" t="str">
            <v>B</v>
          </cell>
          <cell r="D949" t="str">
            <v>3 Month and less SME Loans</v>
          </cell>
          <cell r="E949" t="str">
            <v>V</v>
          </cell>
          <cell r="F949" t="str">
            <v>Performing</v>
          </cell>
          <cell r="G949">
            <v>-5783.78</v>
          </cell>
          <cell r="H949">
            <v>-597.29999999999995</v>
          </cell>
        </row>
        <row r="950">
          <cell r="A950" t="str">
            <v>PRESTACAO DEVOLVIDA</v>
          </cell>
          <cell r="B950" t="str">
            <v>0770023371</v>
          </cell>
          <cell r="C950" t="str">
            <v>B</v>
          </cell>
          <cell r="D950" t="str">
            <v>3 Month and less SME Loans</v>
          </cell>
          <cell r="E950" t="str">
            <v>V</v>
          </cell>
          <cell r="F950" t="str">
            <v>Performing</v>
          </cell>
          <cell r="G950">
            <v>-44045.93</v>
          </cell>
          <cell r="H950">
            <v>0</v>
          </cell>
        </row>
        <row r="951">
          <cell r="A951" t="str">
            <v>PRESTACAO DEVOLVIDA</v>
          </cell>
          <cell r="B951" t="str">
            <v>0770023403</v>
          </cell>
          <cell r="C951" t="str">
            <v>B</v>
          </cell>
          <cell r="D951" t="str">
            <v>3 Month and less SME Loans</v>
          </cell>
          <cell r="E951" t="str">
            <v>V</v>
          </cell>
          <cell r="F951" t="str">
            <v>Performing</v>
          </cell>
          <cell r="G951">
            <v>-4185.25</v>
          </cell>
          <cell r="H951">
            <v>0</v>
          </cell>
        </row>
        <row r="952">
          <cell r="A952" t="str">
            <v>PRESTACAO DEVOLVIDA</v>
          </cell>
          <cell r="B952" t="str">
            <v>0770023422</v>
          </cell>
          <cell r="C952" t="str">
            <v>B</v>
          </cell>
          <cell r="D952" t="str">
            <v>3 Month and less SME Loans</v>
          </cell>
          <cell r="E952" t="str">
            <v>V</v>
          </cell>
          <cell r="F952" t="str">
            <v>Performing</v>
          </cell>
          <cell r="G952">
            <v>-5720.89</v>
          </cell>
          <cell r="H952">
            <v>-250.62</v>
          </cell>
        </row>
        <row r="953">
          <cell r="A953" t="str">
            <v>PRESTACAO DEVOLVIDA</v>
          </cell>
          <cell r="B953" t="str">
            <v>0770023472</v>
          </cell>
          <cell r="C953" t="str">
            <v>B</v>
          </cell>
          <cell r="D953" t="str">
            <v>3 Month and less SME Loans</v>
          </cell>
          <cell r="E953" t="str">
            <v>V</v>
          </cell>
          <cell r="F953" t="str">
            <v>Delinquent</v>
          </cell>
          <cell r="G953">
            <v>-25757.93</v>
          </cell>
          <cell r="H953">
            <v>-2964.01</v>
          </cell>
        </row>
        <row r="954">
          <cell r="A954" t="str">
            <v>PRESTACAO DEVOLVIDA</v>
          </cell>
          <cell r="B954" t="str">
            <v>0770023483</v>
          </cell>
          <cell r="C954" t="str">
            <v>B</v>
          </cell>
          <cell r="D954" t="str">
            <v>3 Month and less SME Loans</v>
          </cell>
          <cell r="E954" t="str">
            <v>V</v>
          </cell>
          <cell r="F954" t="str">
            <v>Performing</v>
          </cell>
          <cell r="G954">
            <v>-3996.83</v>
          </cell>
          <cell r="H954">
            <v>0</v>
          </cell>
        </row>
        <row r="955">
          <cell r="A955" t="str">
            <v>PRESTACAO DEVOLVIDA</v>
          </cell>
          <cell r="B955" t="str">
            <v>0770023484</v>
          </cell>
          <cell r="C955" t="str">
            <v>B</v>
          </cell>
          <cell r="D955" t="str">
            <v>3 Month and less SME Loans</v>
          </cell>
          <cell r="E955" t="str">
            <v>V</v>
          </cell>
          <cell r="F955" t="str">
            <v>Performing</v>
          </cell>
          <cell r="G955">
            <v>-8969.32</v>
          </cell>
          <cell r="H955">
            <v>0</v>
          </cell>
        </row>
        <row r="956">
          <cell r="A956" t="str">
            <v>PRESTACAO DEVOLVIDA</v>
          </cell>
          <cell r="B956" t="str">
            <v>0770023523</v>
          </cell>
          <cell r="C956" t="str">
            <v>B</v>
          </cell>
          <cell r="D956" t="str">
            <v>3 Month and less SME Loans</v>
          </cell>
          <cell r="E956" t="str">
            <v>V</v>
          </cell>
          <cell r="F956" t="str">
            <v>Performing</v>
          </cell>
          <cell r="G956">
            <v>-33349.68</v>
          </cell>
          <cell r="H956">
            <v>-8254.44</v>
          </cell>
        </row>
        <row r="957">
          <cell r="A957" t="str">
            <v>PRESTACAO DEVOLVIDA</v>
          </cell>
          <cell r="B957" t="str">
            <v>0770023524</v>
          </cell>
          <cell r="C957" t="str">
            <v>B</v>
          </cell>
          <cell r="D957" t="str">
            <v>3 Month and less SME Loans</v>
          </cell>
          <cell r="E957" t="str">
            <v>V</v>
          </cell>
          <cell r="F957" t="str">
            <v>Delinquent</v>
          </cell>
          <cell r="G957">
            <v>-524927.31000000006</v>
          </cell>
          <cell r="H957">
            <v>-205790.7</v>
          </cell>
        </row>
        <row r="958">
          <cell r="A958" t="str">
            <v>PRESTACAO DEVOLVIDA</v>
          </cell>
          <cell r="B958" t="str">
            <v>0770023568</v>
          </cell>
          <cell r="C958" t="str">
            <v>B</v>
          </cell>
          <cell r="D958" t="str">
            <v>3 Month and less SME Loans</v>
          </cell>
          <cell r="E958" t="str">
            <v>V</v>
          </cell>
          <cell r="F958" t="str">
            <v>Performing</v>
          </cell>
          <cell r="G958">
            <v>-16701.27</v>
          </cell>
          <cell r="H958">
            <v>-3923.73</v>
          </cell>
        </row>
        <row r="959">
          <cell r="A959" t="str">
            <v>PRESTACAO DEVOLVIDA</v>
          </cell>
          <cell r="B959" t="str">
            <v>0770023570</v>
          </cell>
          <cell r="C959" t="str">
            <v>B</v>
          </cell>
          <cell r="D959" t="str">
            <v>3 Month and less SME Loans</v>
          </cell>
          <cell r="E959" t="str">
            <v>V</v>
          </cell>
          <cell r="F959" t="str">
            <v>Performing</v>
          </cell>
          <cell r="G959">
            <v>-46875</v>
          </cell>
          <cell r="H959">
            <v>-7287.93</v>
          </cell>
        </row>
        <row r="960">
          <cell r="A960" t="str">
            <v>PRESTACAO DEVOLVIDA</v>
          </cell>
          <cell r="B960" t="str">
            <v>0770023578</v>
          </cell>
          <cell r="C960" t="str">
            <v>B</v>
          </cell>
          <cell r="D960" t="str">
            <v>3 Month and less SME Loans</v>
          </cell>
          <cell r="E960" t="str">
            <v>V</v>
          </cell>
          <cell r="F960" t="str">
            <v>Performing</v>
          </cell>
          <cell r="G960">
            <v>-375.44</v>
          </cell>
          <cell r="H960">
            <v>0</v>
          </cell>
        </row>
        <row r="961">
          <cell r="A961" t="str">
            <v>PRESTACAO DEVOLVIDA</v>
          </cell>
          <cell r="B961" t="str">
            <v>0770023586</v>
          </cell>
          <cell r="C961" t="str">
            <v>B</v>
          </cell>
          <cell r="D961" t="str">
            <v>3 Month and less SME Loans</v>
          </cell>
          <cell r="E961" t="str">
            <v>V</v>
          </cell>
          <cell r="F961" t="str">
            <v>Performing</v>
          </cell>
          <cell r="G961">
            <v>-25020.54</v>
          </cell>
          <cell r="H961">
            <v>0</v>
          </cell>
        </row>
        <row r="962">
          <cell r="A962" t="str">
            <v>PRESTACAO DEVOLVIDA</v>
          </cell>
          <cell r="B962" t="str">
            <v>0770023599</v>
          </cell>
          <cell r="C962" t="str">
            <v>B</v>
          </cell>
          <cell r="D962" t="str">
            <v>3 Month and less SME Loans</v>
          </cell>
          <cell r="E962" t="str">
            <v>V</v>
          </cell>
          <cell r="F962" t="str">
            <v>Performing</v>
          </cell>
          <cell r="G962">
            <v>-25000.05</v>
          </cell>
          <cell r="H962">
            <v>-1652.15</v>
          </cell>
        </row>
        <row r="963">
          <cell r="A963" t="str">
            <v>PRESTACAO DEVOLVIDA</v>
          </cell>
          <cell r="B963" t="str">
            <v>0770023616</v>
          </cell>
          <cell r="C963" t="str">
            <v>B</v>
          </cell>
          <cell r="D963" t="str">
            <v>3 Month and less SME Loans</v>
          </cell>
          <cell r="E963" t="str">
            <v>V</v>
          </cell>
          <cell r="F963" t="str">
            <v>Performing</v>
          </cell>
          <cell r="G963">
            <v>-24568.09</v>
          </cell>
          <cell r="H963">
            <v>-14145.06</v>
          </cell>
        </row>
        <row r="964">
          <cell r="A964" t="str">
            <v>PRESTACAO DEVOLVIDA</v>
          </cell>
          <cell r="B964" t="str">
            <v>0770023619</v>
          </cell>
          <cell r="C964" t="str">
            <v>B</v>
          </cell>
          <cell r="D964" t="str">
            <v>3 Month and less SME Loans</v>
          </cell>
          <cell r="E964" t="str">
            <v>V</v>
          </cell>
          <cell r="F964" t="str">
            <v>Delinquent</v>
          </cell>
          <cell r="G964">
            <v>-2375000</v>
          </cell>
          <cell r="H964">
            <v>-1601761.18</v>
          </cell>
        </row>
        <row r="965">
          <cell r="A965" t="str">
            <v>PRESTACAO DEVOLVIDA</v>
          </cell>
          <cell r="B965" t="str">
            <v>0770023681</v>
          </cell>
          <cell r="C965" t="str">
            <v>B</v>
          </cell>
          <cell r="D965" t="str">
            <v>3 Month and less SME Loans</v>
          </cell>
          <cell r="E965" t="str">
            <v>V</v>
          </cell>
          <cell r="F965" t="str">
            <v>Performing</v>
          </cell>
          <cell r="G965">
            <v>-1360.23</v>
          </cell>
          <cell r="H965">
            <v>0</v>
          </cell>
        </row>
        <row r="966">
          <cell r="A966" t="str">
            <v>PRESTACAO DEVOLVIDA</v>
          </cell>
          <cell r="B966" t="str">
            <v>0770023825</v>
          </cell>
          <cell r="C966" t="str">
            <v>B</v>
          </cell>
          <cell r="D966" t="str">
            <v>3 Month and less SME Loans</v>
          </cell>
          <cell r="E966" t="str">
            <v>V</v>
          </cell>
          <cell r="F966" t="str">
            <v>Performing</v>
          </cell>
          <cell r="G966">
            <v>-23641.919999999998</v>
          </cell>
          <cell r="H966">
            <v>0</v>
          </cell>
        </row>
        <row r="967">
          <cell r="A967" t="str">
            <v>PRESTACAO DEVOLVIDA</v>
          </cell>
          <cell r="B967" t="str">
            <v>0770023826</v>
          </cell>
          <cell r="C967" t="str">
            <v>B</v>
          </cell>
          <cell r="D967" t="str">
            <v>3 Month and less SME Loans</v>
          </cell>
          <cell r="E967" t="str">
            <v>V</v>
          </cell>
          <cell r="F967" t="str">
            <v>Performing</v>
          </cell>
          <cell r="G967">
            <v>-81624.3</v>
          </cell>
          <cell r="H967">
            <v>-11914.52</v>
          </cell>
        </row>
        <row r="968">
          <cell r="A968" t="str">
            <v>PRESTACAO DEVOLVIDA</v>
          </cell>
          <cell r="B968" t="str">
            <v>0770023859</v>
          </cell>
          <cell r="C968" t="str">
            <v>B</v>
          </cell>
          <cell r="D968" t="str">
            <v>3 Month and less SME Loans</v>
          </cell>
          <cell r="E968" t="str">
            <v>V</v>
          </cell>
          <cell r="F968" t="str">
            <v>Performing</v>
          </cell>
          <cell r="G968">
            <v>-9056.81</v>
          </cell>
          <cell r="H968">
            <v>-1321.04</v>
          </cell>
        </row>
        <row r="969">
          <cell r="A969" t="str">
            <v>PRESTACAO DEVOLVIDA</v>
          </cell>
          <cell r="B969" t="str">
            <v>0770023992</v>
          </cell>
          <cell r="C969" t="str">
            <v>B</v>
          </cell>
          <cell r="D969" t="str">
            <v>3 Month and less SME Loans</v>
          </cell>
          <cell r="E969" t="str">
            <v>V</v>
          </cell>
          <cell r="F969" t="str">
            <v>Performing</v>
          </cell>
          <cell r="G969">
            <v>-14307.65</v>
          </cell>
          <cell r="H969">
            <v>0</v>
          </cell>
        </row>
        <row r="970">
          <cell r="A970" t="str">
            <v>PRESTACAO DEVOLVIDA</v>
          </cell>
          <cell r="B970" t="str">
            <v>0770024024</v>
          </cell>
          <cell r="C970" t="str">
            <v>B</v>
          </cell>
          <cell r="D970" t="str">
            <v>3 Month and less SME Loans</v>
          </cell>
          <cell r="E970" t="str">
            <v>V</v>
          </cell>
          <cell r="F970" t="str">
            <v>Performing</v>
          </cell>
          <cell r="G970">
            <v>-1726.37</v>
          </cell>
          <cell r="H970">
            <v>0</v>
          </cell>
        </row>
        <row r="971">
          <cell r="A971" t="str">
            <v>PRESTACAO DEVOLVIDA</v>
          </cell>
          <cell r="B971" t="str">
            <v>0770024051</v>
          </cell>
          <cell r="C971" t="str">
            <v>B</v>
          </cell>
          <cell r="D971" t="str">
            <v>3 Month and less SME Loans</v>
          </cell>
          <cell r="E971" t="str">
            <v>V</v>
          </cell>
          <cell r="F971" t="str">
            <v>Performing</v>
          </cell>
          <cell r="G971">
            <v>-21061.54</v>
          </cell>
          <cell r="H971">
            <v>-706.12</v>
          </cell>
        </row>
        <row r="972">
          <cell r="A972" t="str">
            <v>PRESTACAO DEVOLVIDA</v>
          </cell>
          <cell r="B972" t="str">
            <v>0770024066</v>
          </cell>
          <cell r="C972" t="str">
            <v>B</v>
          </cell>
          <cell r="D972" t="str">
            <v>3 Month and less SME Loans</v>
          </cell>
          <cell r="E972" t="str">
            <v>V</v>
          </cell>
          <cell r="F972" t="str">
            <v>Delinquent</v>
          </cell>
          <cell r="G972">
            <v>-52086.09</v>
          </cell>
          <cell r="H972">
            <v>0</v>
          </cell>
        </row>
        <row r="973">
          <cell r="A973" t="str">
            <v>PRESTACAO DEVOLVIDA</v>
          </cell>
          <cell r="B973" t="str">
            <v>0770024078</v>
          </cell>
          <cell r="C973" t="str">
            <v>B</v>
          </cell>
          <cell r="D973" t="str">
            <v>3 Month and less SME Loans</v>
          </cell>
          <cell r="E973" t="str">
            <v>V</v>
          </cell>
          <cell r="F973" t="str">
            <v>Performing</v>
          </cell>
          <cell r="G973">
            <v>-9638.9</v>
          </cell>
          <cell r="H973">
            <v>0</v>
          </cell>
        </row>
        <row r="974">
          <cell r="A974" t="str">
            <v>PRESTACAO DEVOLVIDA</v>
          </cell>
          <cell r="B974" t="str">
            <v>0770024079</v>
          </cell>
          <cell r="C974" t="str">
            <v>B</v>
          </cell>
          <cell r="D974" t="str">
            <v>3 Month and less SME Loans</v>
          </cell>
          <cell r="E974" t="str">
            <v>V</v>
          </cell>
          <cell r="F974" t="str">
            <v>Performing</v>
          </cell>
          <cell r="G974">
            <v>-6467.82</v>
          </cell>
          <cell r="H974">
            <v>0</v>
          </cell>
        </row>
        <row r="975">
          <cell r="A975" t="str">
            <v>PRESTACAO DEVOLVIDA</v>
          </cell>
          <cell r="B975" t="str">
            <v>0770024118</v>
          </cell>
          <cell r="C975" t="str">
            <v>B</v>
          </cell>
          <cell r="D975" t="str">
            <v>3 Month and less SME Loans</v>
          </cell>
          <cell r="E975" t="str">
            <v>V</v>
          </cell>
          <cell r="F975" t="str">
            <v>Performing</v>
          </cell>
          <cell r="G975">
            <v>-1129.71</v>
          </cell>
          <cell r="H975">
            <v>0</v>
          </cell>
        </row>
        <row r="976">
          <cell r="A976" t="str">
            <v>PRESTACAO DEVOLVIDA</v>
          </cell>
          <cell r="B976" t="str">
            <v>0770024169</v>
          </cell>
          <cell r="C976" t="str">
            <v>B</v>
          </cell>
          <cell r="D976" t="str">
            <v>3 Month and less SME Loans</v>
          </cell>
          <cell r="E976" t="str">
            <v>V</v>
          </cell>
          <cell r="F976" t="str">
            <v>Performing</v>
          </cell>
          <cell r="G976">
            <v>-326.39999999999998</v>
          </cell>
          <cell r="H976">
            <v>-47.88</v>
          </cell>
        </row>
        <row r="977">
          <cell r="A977" t="str">
            <v>PRESTACAO DEVOLVIDA</v>
          </cell>
          <cell r="B977" t="str">
            <v>0770024197</v>
          </cell>
          <cell r="C977" t="str">
            <v>B</v>
          </cell>
          <cell r="D977" t="str">
            <v>3 Month and less SME Loans</v>
          </cell>
          <cell r="E977" t="str">
            <v>V</v>
          </cell>
          <cell r="F977" t="str">
            <v>Performing</v>
          </cell>
          <cell r="G977">
            <v>-3140.96</v>
          </cell>
          <cell r="H977">
            <v>-5993.28</v>
          </cell>
        </row>
        <row r="978">
          <cell r="A978" t="str">
            <v>PRESTACAO DEVOLVIDA</v>
          </cell>
          <cell r="B978" t="str">
            <v>0770024200</v>
          </cell>
          <cell r="C978" t="str">
            <v>B</v>
          </cell>
          <cell r="D978" t="str">
            <v>3 Month and less SME Loans</v>
          </cell>
          <cell r="E978" t="str">
            <v>V</v>
          </cell>
          <cell r="F978" t="str">
            <v>Performing</v>
          </cell>
          <cell r="G978">
            <v>-6081.42</v>
          </cell>
          <cell r="H978">
            <v>-2051.02</v>
          </cell>
        </row>
        <row r="979">
          <cell r="A979" t="str">
            <v>PRESTACAO DEVOLVIDA</v>
          </cell>
          <cell r="B979" t="str">
            <v>0770024206</v>
          </cell>
          <cell r="C979" t="str">
            <v>B</v>
          </cell>
          <cell r="D979" t="str">
            <v>3 Month and less SME Loans</v>
          </cell>
          <cell r="E979" t="str">
            <v>V</v>
          </cell>
          <cell r="F979" t="str">
            <v>Performing</v>
          </cell>
          <cell r="G979">
            <v>-530288.66</v>
          </cell>
          <cell r="H979">
            <v>0</v>
          </cell>
        </row>
        <row r="980">
          <cell r="A980" t="str">
            <v>PRESTACAO DEVOLVIDA</v>
          </cell>
          <cell r="B980" t="str">
            <v>0770024211</v>
          </cell>
          <cell r="C980" t="str">
            <v>B</v>
          </cell>
          <cell r="D980" t="str">
            <v>3 Month and less SME Loans</v>
          </cell>
          <cell r="E980" t="str">
            <v>V</v>
          </cell>
          <cell r="F980" t="str">
            <v>Performing</v>
          </cell>
          <cell r="G980">
            <v>-16666.650000000001</v>
          </cell>
          <cell r="H980">
            <v>-2471.6</v>
          </cell>
        </row>
        <row r="981">
          <cell r="A981" t="str">
            <v>PRESTACAO DEVOLVIDA</v>
          </cell>
          <cell r="B981" t="str">
            <v>0770024244</v>
          </cell>
          <cell r="C981" t="str">
            <v>B</v>
          </cell>
          <cell r="D981" t="str">
            <v>3 Month and less SME Loans</v>
          </cell>
          <cell r="E981" t="str">
            <v>V</v>
          </cell>
          <cell r="F981" t="str">
            <v>Performing</v>
          </cell>
          <cell r="G981">
            <v>-181.6</v>
          </cell>
          <cell r="H981">
            <v>-39.72</v>
          </cell>
        </row>
        <row r="982">
          <cell r="A982" t="str">
            <v>PRESTACAO DEVOLVIDA</v>
          </cell>
          <cell r="B982" t="str">
            <v>0770024268</v>
          </cell>
          <cell r="C982" t="str">
            <v>B</v>
          </cell>
          <cell r="D982" t="str">
            <v>3 Month and less SME Loans</v>
          </cell>
          <cell r="E982" t="str">
            <v>V</v>
          </cell>
          <cell r="F982" t="str">
            <v>Performing</v>
          </cell>
          <cell r="G982">
            <v>-2954.28</v>
          </cell>
          <cell r="H982">
            <v>-302.82</v>
          </cell>
        </row>
        <row r="983">
          <cell r="A983" t="str">
            <v>PRESTACAO DEVOLVIDA</v>
          </cell>
          <cell r="B983" t="str">
            <v>0770024303</v>
          </cell>
          <cell r="C983" t="str">
            <v>B</v>
          </cell>
          <cell r="D983" t="str">
            <v>3 Month and less SME Loans</v>
          </cell>
          <cell r="E983" t="str">
            <v>V</v>
          </cell>
          <cell r="F983" t="str">
            <v>Performing</v>
          </cell>
          <cell r="G983">
            <v>-4170</v>
          </cell>
          <cell r="H983">
            <v>-539.14</v>
          </cell>
        </row>
        <row r="984">
          <cell r="A984" t="str">
            <v>PRESTACAO DEVOLVIDA</v>
          </cell>
          <cell r="B984" t="str">
            <v>0770024309</v>
          </cell>
          <cell r="C984" t="str">
            <v>B</v>
          </cell>
          <cell r="D984" t="str">
            <v>3 Month and less SME Loans</v>
          </cell>
          <cell r="E984" t="str">
            <v>V</v>
          </cell>
          <cell r="F984" t="str">
            <v>Performing</v>
          </cell>
          <cell r="G984">
            <v>-242.88</v>
          </cell>
          <cell r="H984">
            <v>0</v>
          </cell>
        </row>
        <row r="985">
          <cell r="A985" t="str">
            <v>PRESTACAO DEVOLVIDA</v>
          </cell>
          <cell r="B985" t="str">
            <v>0770024325</v>
          </cell>
          <cell r="C985" t="str">
            <v>B</v>
          </cell>
          <cell r="D985" t="str">
            <v>3 Month and less SME Loans</v>
          </cell>
          <cell r="E985" t="str">
            <v>V</v>
          </cell>
          <cell r="F985" t="str">
            <v>Performing</v>
          </cell>
          <cell r="G985">
            <v>-2594.44</v>
          </cell>
          <cell r="H985">
            <v>-161.37</v>
          </cell>
        </row>
        <row r="986">
          <cell r="A986" t="str">
            <v>PRESTACAO DEVOLVIDA</v>
          </cell>
          <cell r="B986" t="str">
            <v>0770024380</v>
          </cell>
          <cell r="C986" t="str">
            <v>B</v>
          </cell>
          <cell r="D986" t="str">
            <v>3 Month and less SME Loans</v>
          </cell>
          <cell r="E986" t="str">
            <v>V</v>
          </cell>
          <cell r="F986" t="str">
            <v>Performing</v>
          </cell>
          <cell r="G986">
            <v>-22418.82</v>
          </cell>
          <cell r="H986">
            <v>-7049.55</v>
          </cell>
        </row>
        <row r="987">
          <cell r="A987" t="str">
            <v>PRESTACAO DEVOLVIDA</v>
          </cell>
          <cell r="B987" t="str">
            <v>0770024405</v>
          </cell>
          <cell r="C987" t="str">
            <v>B</v>
          </cell>
          <cell r="D987" t="str">
            <v>3 Month and less SME Loans</v>
          </cell>
          <cell r="E987" t="str">
            <v>V</v>
          </cell>
          <cell r="F987" t="str">
            <v>Performing</v>
          </cell>
          <cell r="G987">
            <v>-105912.95</v>
          </cell>
          <cell r="H987">
            <v>-7128.8</v>
          </cell>
        </row>
        <row r="988">
          <cell r="A988" t="str">
            <v>PRESTACAO DEVOLVIDA</v>
          </cell>
          <cell r="B988" t="str">
            <v>0770024432</v>
          </cell>
          <cell r="C988" t="str">
            <v>B</v>
          </cell>
          <cell r="D988" t="str">
            <v>3 Month and less SME Loans</v>
          </cell>
          <cell r="E988" t="str">
            <v>V</v>
          </cell>
          <cell r="F988" t="str">
            <v>Performing</v>
          </cell>
          <cell r="G988">
            <v>-5114.22</v>
          </cell>
          <cell r="H988">
            <v>-218.54</v>
          </cell>
        </row>
        <row r="989">
          <cell r="A989" t="str">
            <v>PRESTACAO DEVOLVIDA</v>
          </cell>
          <cell r="B989" t="str">
            <v>0770024447</v>
          </cell>
          <cell r="C989" t="str">
            <v>B</v>
          </cell>
          <cell r="D989" t="str">
            <v>3 Month and less SME Loans</v>
          </cell>
          <cell r="E989" t="str">
            <v>V</v>
          </cell>
          <cell r="F989" t="str">
            <v>Performing</v>
          </cell>
          <cell r="G989">
            <v>-16211.18</v>
          </cell>
          <cell r="H989">
            <v>0</v>
          </cell>
        </row>
        <row r="990">
          <cell r="A990" t="str">
            <v>PRESTACAO DEVOLVIDA</v>
          </cell>
          <cell r="B990" t="str">
            <v>0770024463</v>
          </cell>
          <cell r="C990" t="str">
            <v>B</v>
          </cell>
          <cell r="D990" t="str">
            <v>3 Month and less SME Loans</v>
          </cell>
          <cell r="E990" t="str">
            <v>V</v>
          </cell>
          <cell r="F990" t="str">
            <v>Performing</v>
          </cell>
          <cell r="G990">
            <v>-16666.66</v>
          </cell>
          <cell r="H990">
            <v>-457.62</v>
          </cell>
        </row>
        <row r="991">
          <cell r="A991" t="str">
            <v>PRESTACAO DEVOLVIDA</v>
          </cell>
          <cell r="B991" t="str">
            <v>0770024509</v>
          </cell>
          <cell r="C991" t="str">
            <v>B</v>
          </cell>
          <cell r="D991" t="str">
            <v>3 Month and less SME Loans</v>
          </cell>
          <cell r="E991" t="str">
            <v>V</v>
          </cell>
          <cell r="F991" t="str">
            <v>Performing</v>
          </cell>
          <cell r="G991">
            <v>-312500</v>
          </cell>
          <cell r="H991">
            <v>-31585.35</v>
          </cell>
        </row>
        <row r="992">
          <cell r="A992" t="str">
            <v>PRESTACAO DEVOLVIDA</v>
          </cell>
          <cell r="B992" t="str">
            <v>0770024561</v>
          </cell>
          <cell r="C992" t="str">
            <v>B</v>
          </cell>
          <cell r="D992" t="str">
            <v>3 Month and less SME Loans</v>
          </cell>
          <cell r="E992" t="str">
            <v>V</v>
          </cell>
          <cell r="F992" t="str">
            <v>Performing</v>
          </cell>
          <cell r="G992">
            <v>-67948.84</v>
          </cell>
          <cell r="H992">
            <v>-2079.7199999999998</v>
          </cell>
        </row>
        <row r="993">
          <cell r="A993" t="str">
            <v>PRESTACAO DEVOLVIDA</v>
          </cell>
          <cell r="B993" t="str">
            <v>0770024586</v>
          </cell>
          <cell r="C993" t="str">
            <v>B</v>
          </cell>
          <cell r="D993" t="str">
            <v>3 Month and less SME Loans</v>
          </cell>
          <cell r="E993" t="str">
            <v>V</v>
          </cell>
          <cell r="F993" t="str">
            <v>Performing</v>
          </cell>
          <cell r="G993">
            <v>-26089.55</v>
          </cell>
          <cell r="H993">
            <v>0</v>
          </cell>
        </row>
        <row r="994">
          <cell r="A994" t="str">
            <v>PRESTACAO DEVOLVIDA</v>
          </cell>
          <cell r="B994" t="str">
            <v>0770024589</v>
          </cell>
          <cell r="C994" t="str">
            <v>B</v>
          </cell>
          <cell r="D994" t="str">
            <v>3 Month and less SME Loans</v>
          </cell>
          <cell r="E994" t="str">
            <v>V</v>
          </cell>
          <cell r="F994" t="str">
            <v>Performing</v>
          </cell>
          <cell r="G994">
            <v>-36696.239999999998</v>
          </cell>
          <cell r="H994">
            <v>-1723.26</v>
          </cell>
        </row>
        <row r="995">
          <cell r="A995" t="str">
            <v>PRESTACAO DEVOLVIDA</v>
          </cell>
          <cell r="B995" t="str">
            <v>0770024599</v>
          </cell>
          <cell r="C995" t="str">
            <v>B</v>
          </cell>
          <cell r="D995" t="str">
            <v>3 Month and less SME Loans</v>
          </cell>
          <cell r="E995" t="str">
            <v>V</v>
          </cell>
          <cell r="F995" t="str">
            <v>Performing</v>
          </cell>
          <cell r="G995">
            <v>-29411.759999999998</v>
          </cell>
          <cell r="H995">
            <v>-2221.7600000000002</v>
          </cell>
        </row>
        <row r="996">
          <cell r="A996" t="str">
            <v>PRESTACAO DEVOLVIDA</v>
          </cell>
          <cell r="B996" t="str">
            <v>0770024658</v>
          </cell>
          <cell r="C996" t="str">
            <v>B</v>
          </cell>
          <cell r="D996" t="str">
            <v>3 Month and less SME Loans</v>
          </cell>
          <cell r="E996" t="str">
            <v>V</v>
          </cell>
          <cell r="F996" t="str">
            <v>Performing</v>
          </cell>
          <cell r="G996">
            <v>-4094.18</v>
          </cell>
          <cell r="H996">
            <v>-619.76</v>
          </cell>
        </row>
        <row r="997">
          <cell r="A997" t="str">
            <v>PRESTACAO DEVOLVIDA</v>
          </cell>
          <cell r="B997" t="str">
            <v>0770024690</v>
          </cell>
          <cell r="C997" t="str">
            <v>B</v>
          </cell>
          <cell r="D997" t="str">
            <v>3 Month and less SME Loans</v>
          </cell>
          <cell r="E997" t="str">
            <v>V</v>
          </cell>
          <cell r="F997" t="str">
            <v>Performing</v>
          </cell>
          <cell r="G997">
            <v>-4692.74</v>
          </cell>
          <cell r="H997">
            <v>0</v>
          </cell>
        </row>
        <row r="998">
          <cell r="A998" t="str">
            <v>PRESTACAO DEVOLVIDA</v>
          </cell>
          <cell r="B998" t="str">
            <v>0770024693</v>
          </cell>
          <cell r="C998" t="str">
            <v>B</v>
          </cell>
          <cell r="D998" t="str">
            <v>3 Month and less SME Loans</v>
          </cell>
          <cell r="E998" t="str">
            <v>V</v>
          </cell>
          <cell r="F998" t="str">
            <v>Performing</v>
          </cell>
          <cell r="G998">
            <v>-4636.12</v>
          </cell>
          <cell r="H998">
            <v>0</v>
          </cell>
        </row>
        <row r="999">
          <cell r="A999" t="str">
            <v>PRESTACAO DEVOLVIDA</v>
          </cell>
          <cell r="B999" t="str">
            <v>0770024702</v>
          </cell>
          <cell r="C999" t="str">
            <v>B</v>
          </cell>
          <cell r="D999" t="str">
            <v>3 Month and less SME Loans</v>
          </cell>
          <cell r="E999" t="str">
            <v>V</v>
          </cell>
          <cell r="F999" t="str">
            <v>Performing</v>
          </cell>
          <cell r="G999">
            <v>-8340</v>
          </cell>
          <cell r="H999">
            <v>-626.76</v>
          </cell>
        </row>
        <row r="1000">
          <cell r="A1000" t="str">
            <v>PRESTACAO DEVOLVIDA</v>
          </cell>
          <cell r="B1000" t="str">
            <v>0770024735</v>
          </cell>
          <cell r="C1000" t="str">
            <v>B</v>
          </cell>
          <cell r="D1000" t="str">
            <v>3 Month and less SME Loans</v>
          </cell>
          <cell r="E1000" t="str">
            <v>V</v>
          </cell>
          <cell r="F1000" t="str">
            <v>Performing</v>
          </cell>
          <cell r="G1000">
            <v>-150.35</v>
          </cell>
          <cell r="H1000">
            <v>0</v>
          </cell>
        </row>
        <row r="1001">
          <cell r="A1001" t="str">
            <v>PRESTACAO DEVOLVIDA</v>
          </cell>
          <cell r="B1001" t="str">
            <v>0770024736</v>
          </cell>
          <cell r="C1001" t="str">
            <v>B</v>
          </cell>
          <cell r="D1001" t="str">
            <v>3 Month and less SME Loans</v>
          </cell>
          <cell r="E1001" t="str">
            <v>V</v>
          </cell>
          <cell r="F1001" t="str">
            <v>Performing</v>
          </cell>
          <cell r="G1001">
            <v>-1425.34</v>
          </cell>
          <cell r="H1001">
            <v>-234.2</v>
          </cell>
        </row>
        <row r="1002">
          <cell r="A1002" t="str">
            <v>PRESTACAO DEVOLVIDA</v>
          </cell>
          <cell r="B1002" t="str">
            <v>0770024749</v>
          </cell>
          <cell r="C1002" t="str">
            <v>B</v>
          </cell>
          <cell r="D1002" t="str">
            <v>3 Month and less SME Loans</v>
          </cell>
          <cell r="E1002" t="str">
            <v>V</v>
          </cell>
          <cell r="F1002" t="str">
            <v>Performing</v>
          </cell>
          <cell r="G1002">
            <v>0</v>
          </cell>
          <cell r="H1002">
            <v>-113335.95</v>
          </cell>
        </row>
        <row r="1003">
          <cell r="A1003" t="str">
            <v>PRESTACAO DEVOLVIDA</v>
          </cell>
          <cell r="B1003" t="str">
            <v>0770024759</v>
          </cell>
          <cell r="C1003" t="str">
            <v>B</v>
          </cell>
          <cell r="D1003" t="str">
            <v>3 Month and less SME Loans</v>
          </cell>
          <cell r="E1003" t="str">
            <v>V</v>
          </cell>
          <cell r="F1003" t="str">
            <v>Performing</v>
          </cell>
          <cell r="G1003">
            <v>-346.94</v>
          </cell>
          <cell r="H1003">
            <v>0</v>
          </cell>
        </row>
        <row r="1004">
          <cell r="A1004" t="str">
            <v>PRESTACAO DEVOLVIDA</v>
          </cell>
          <cell r="B1004" t="str">
            <v>0770024768</v>
          </cell>
          <cell r="C1004" t="str">
            <v>B</v>
          </cell>
          <cell r="D1004" t="str">
            <v>3 Month and less SME Loans</v>
          </cell>
          <cell r="E1004" t="str">
            <v>V</v>
          </cell>
          <cell r="F1004" t="str">
            <v>Performing</v>
          </cell>
          <cell r="G1004">
            <v>-283.87</v>
          </cell>
          <cell r="H1004">
            <v>0</v>
          </cell>
        </row>
        <row r="1005">
          <cell r="A1005" t="str">
            <v>PRESTACAO DEVOLVIDA</v>
          </cell>
          <cell r="B1005" t="str">
            <v>0770024769</v>
          </cell>
          <cell r="C1005" t="str">
            <v>B</v>
          </cell>
          <cell r="D1005" t="str">
            <v>3 Month and less SME Loans</v>
          </cell>
          <cell r="E1005" t="str">
            <v>V</v>
          </cell>
          <cell r="F1005" t="str">
            <v>Performing</v>
          </cell>
          <cell r="G1005">
            <v>-1506.12</v>
          </cell>
          <cell r="H1005">
            <v>-117.46</v>
          </cell>
        </row>
        <row r="1006">
          <cell r="A1006" t="str">
            <v>PRESTACAO DEVOLVIDA</v>
          </cell>
          <cell r="B1006" t="str">
            <v>0770024792</v>
          </cell>
          <cell r="C1006" t="str">
            <v>B</v>
          </cell>
          <cell r="D1006" t="str">
            <v>3 Month and less SME Loans</v>
          </cell>
          <cell r="E1006" t="str">
            <v>V</v>
          </cell>
          <cell r="F1006" t="str">
            <v>Performing</v>
          </cell>
          <cell r="G1006">
            <v>-3443.6</v>
          </cell>
          <cell r="H1006">
            <v>-708.68</v>
          </cell>
        </row>
        <row r="1007">
          <cell r="A1007" t="str">
            <v>PRESTACAO DEVOLVIDA</v>
          </cell>
          <cell r="B1007" t="str">
            <v>0770024799</v>
          </cell>
          <cell r="C1007" t="str">
            <v>B</v>
          </cell>
          <cell r="D1007" t="str">
            <v>3 Month and less SME Loans</v>
          </cell>
          <cell r="E1007" t="str">
            <v>V</v>
          </cell>
          <cell r="F1007" t="str">
            <v>Performing</v>
          </cell>
          <cell r="G1007">
            <v>-4193.8100000000004</v>
          </cell>
          <cell r="H1007">
            <v>-1190.3399999999999</v>
          </cell>
        </row>
        <row r="1008">
          <cell r="A1008" t="str">
            <v>PRESTACAO DEVOLVIDA</v>
          </cell>
          <cell r="B1008" t="str">
            <v>0770024800</v>
          </cell>
          <cell r="C1008" t="str">
            <v>B</v>
          </cell>
          <cell r="D1008" t="str">
            <v>3 Month and less SME Loans</v>
          </cell>
          <cell r="E1008" t="str">
            <v>V</v>
          </cell>
          <cell r="F1008" t="str">
            <v>Performing</v>
          </cell>
          <cell r="G1008">
            <v>-4462.46</v>
          </cell>
          <cell r="H1008">
            <v>-1520.99</v>
          </cell>
        </row>
        <row r="1009">
          <cell r="A1009" t="str">
            <v>PRESTACAO DEVOLVIDA</v>
          </cell>
          <cell r="B1009" t="str">
            <v>0770024870</v>
          </cell>
          <cell r="C1009" t="str">
            <v>B</v>
          </cell>
          <cell r="D1009" t="str">
            <v>3 Month and less SME Loans</v>
          </cell>
          <cell r="E1009" t="str">
            <v>V</v>
          </cell>
          <cell r="F1009" t="str">
            <v>Performing</v>
          </cell>
          <cell r="G1009">
            <v>-11111.11</v>
          </cell>
          <cell r="H1009">
            <v>-298.56</v>
          </cell>
        </row>
        <row r="1010">
          <cell r="A1010" t="str">
            <v>PRESTACAO DEVOLVIDA</v>
          </cell>
          <cell r="B1010" t="str">
            <v>0770024902</v>
          </cell>
          <cell r="C1010" t="str">
            <v>B</v>
          </cell>
          <cell r="D1010" t="str">
            <v>3 Month and less SME Loans</v>
          </cell>
          <cell r="E1010" t="str">
            <v>V</v>
          </cell>
          <cell r="F1010" t="str">
            <v>Performing</v>
          </cell>
          <cell r="G1010">
            <v>-294.68</v>
          </cell>
          <cell r="H1010">
            <v>0</v>
          </cell>
        </row>
        <row r="1011">
          <cell r="A1011" t="str">
            <v>PRESTACAO DEVOLVIDA</v>
          </cell>
          <cell r="B1011" t="str">
            <v>0770024910</v>
          </cell>
          <cell r="C1011" t="str">
            <v>B</v>
          </cell>
          <cell r="D1011" t="str">
            <v>3 Month and less SME Loans</v>
          </cell>
          <cell r="E1011" t="str">
            <v>V</v>
          </cell>
          <cell r="F1011" t="str">
            <v>Performing</v>
          </cell>
          <cell r="G1011">
            <v>-744.34</v>
          </cell>
          <cell r="H1011">
            <v>-70.25</v>
          </cell>
        </row>
        <row r="1012">
          <cell r="A1012" t="str">
            <v>PRESTACAO DEVOLVIDA</v>
          </cell>
          <cell r="B1012" t="str">
            <v>0770024934</v>
          </cell>
          <cell r="C1012" t="str">
            <v>B</v>
          </cell>
          <cell r="D1012" t="str">
            <v>3 Month and less SME Loans</v>
          </cell>
          <cell r="E1012" t="str">
            <v>V</v>
          </cell>
          <cell r="F1012" t="str">
            <v>Performing</v>
          </cell>
          <cell r="G1012">
            <v>0</v>
          </cell>
          <cell r="H1012">
            <v>-182.19</v>
          </cell>
        </row>
        <row r="1013">
          <cell r="A1013" t="str">
            <v>PRESTACAO DEVOLVIDA</v>
          </cell>
          <cell r="B1013" t="str">
            <v>0770024952</v>
          </cell>
          <cell r="C1013" t="str">
            <v>B</v>
          </cell>
          <cell r="D1013" t="str">
            <v>3 Month and less SME Loans</v>
          </cell>
          <cell r="E1013" t="str">
            <v>V</v>
          </cell>
          <cell r="F1013" t="str">
            <v>Performing</v>
          </cell>
          <cell r="G1013">
            <v>-7291.66</v>
          </cell>
          <cell r="H1013">
            <v>-1265.8599999999999</v>
          </cell>
        </row>
        <row r="1014">
          <cell r="A1014" t="str">
            <v>PRESTACAO DEVOLVIDA</v>
          </cell>
          <cell r="B1014" t="str">
            <v>0770024988</v>
          </cell>
          <cell r="C1014" t="str">
            <v>B</v>
          </cell>
          <cell r="D1014" t="str">
            <v>3 Month and less SME Loans</v>
          </cell>
          <cell r="E1014" t="str">
            <v>V</v>
          </cell>
          <cell r="F1014" t="str">
            <v>Performing</v>
          </cell>
          <cell r="G1014">
            <v>-631022.29</v>
          </cell>
          <cell r="H1014">
            <v>-9119.58</v>
          </cell>
        </row>
        <row r="1015">
          <cell r="A1015" t="str">
            <v>PRESTACAO DEVOLVIDA</v>
          </cell>
          <cell r="B1015" t="str">
            <v>0770024989</v>
          </cell>
          <cell r="C1015" t="str">
            <v>B</v>
          </cell>
          <cell r="D1015" t="str">
            <v>3 Month and less SME Loans</v>
          </cell>
          <cell r="E1015" t="str">
            <v>V</v>
          </cell>
          <cell r="F1015" t="str">
            <v>Performing</v>
          </cell>
          <cell r="G1015">
            <v>-6.36</v>
          </cell>
          <cell r="H1015">
            <v>0</v>
          </cell>
        </row>
        <row r="1016">
          <cell r="A1016" t="str">
            <v>PRESTACAO DEVOLVIDA</v>
          </cell>
          <cell r="B1016" t="str">
            <v>0770024991</v>
          </cell>
          <cell r="C1016" t="str">
            <v>B</v>
          </cell>
          <cell r="D1016" t="str">
            <v>3 Month and less SME Loans</v>
          </cell>
          <cell r="E1016" t="str">
            <v>V</v>
          </cell>
          <cell r="F1016" t="str">
            <v>Performing</v>
          </cell>
          <cell r="G1016">
            <v>-131249.97</v>
          </cell>
          <cell r="H1016">
            <v>-28876.32</v>
          </cell>
        </row>
        <row r="1017">
          <cell r="A1017" t="str">
            <v>PRESTACAO DEVOLVIDA</v>
          </cell>
          <cell r="B1017" t="str">
            <v>0770025003</v>
          </cell>
          <cell r="C1017" t="str">
            <v>B</v>
          </cell>
          <cell r="D1017" t="str">
            <v>3 Month and less SME Loans</v>
          </cell>
          <cell r="E1017" t="str">
            <v>V</v>
          </cell>
          <cell r="F1017" t="str">
            <v>Performing</v>
          </cell>
          <cell r="G1017">
            <v>-21178.14</v>
          </cell>
          <cell r="H1017">
            <v>0</v>
          </cell>
        </row>
        <row r="1018">
          <cell r="A1018" t="str">
            <v>PRESTACAO DEVOLVIDA</v>
          </cell>
          <cell r="B1018" t="str">
            <v>0770025050</v>
          </cell>
          <cell r="C1018" t="str">
            <v>B</v>
          </cell>
          <cell r="D1018" t="str">
            <v>3 Month and less SME Loans</v>
          </cell>
          <cell r="E1018" t="str">
            <v>V</v>
          </cell>
          <cell r="F1018" t="str">
            <v>Delinquent</v>
          </cell>
          <cell r="G1018">
            <v>-2083.04</v>
          </cell>
          <cell r="H1018">
            <v>0</v>
          </cell>
        </row>
        <row r="1019">
          <cell r="A1019" t="str">
            <v>PRESTACAO DEVOLVIDA</v>
          </cell>
          <cell r="B1019" t="str">
            <v>0770025055</v>
          </cell>
          <cell r="C1019" t="str">
            <v>B</v>
          </cell>
          <cell r="D1019" t="str">
            <v>3 Month and less SME Loans</v>
          </cell>
          <cell r="E1019" t="str">
            <v>V</v>
          </cell>
          <cell r="F1019" t="str">
            <v>Performing</v>
          </cell>
          <cell r="G1019">
            <v>-10186.200000000001</v>
          </cell>
          <cell r="H1019">
            <v>-668.77</v>
          </cell>
        </row>
        <row r="1020">
          <cell r="A1020" t="str">
            <v>PRESTACAO DEVOLVIDA</v>
          </cell>
          <cell r="B1020" t="str">
            <v>0770025129</v>
          </cell>
          <cell r="C1020" t="str">
            <v>B</v>
          </cell>
          <cell r="D1020" t="str">
            <v>3 Month and less SME Loans</v>
          </cell>
          <cell r="E1020" t="str">
            <v>V</v>
          </cell>
          <cell r="F1020" t="str">
            <v>Performing</v>
          </cell>
          <cell r="G1020">
            <v>-1529.26</v>
          </cell>
          <cell r="H1020">
            <v>0</v>
          </cell>
        </row>
        <row r="1021">
          <cell r="A1021" t="str">
            <v>PRESTACAO DEVOLVIDA</v>
          </cell>
          <cell r="B1021" t="str">
            <v>0770025221</v>
          </cell>
          <cell r="C1021" t="str">
            <v>B</v>
          </cell>
          <cell r="D1021" t="str">
            <v>3 Month and less SME Loans</v>
          </cell>
          <cell r="E1021" t="str">
            <v>V</v>
          </cell>
          <cell r="F1021" t="str">
            <v>Performing</v>
          </cell>
          <cell r="G1021">
            <v>-6551.35</v>
          </cell>
          <cell r="H1021">
            <v>-927.8</v>
          </cell>
        </row>
        <row r="1022">
          <cell r="A1022" t="str">
            <v>PRESTACAO DEVOLVIDA</v>
          </cell>
          <cell r="B1022" t="str">
            <v>0770025257</v>
          </cell>
          <cell r="C1022" t="str">
            <v>B</v>
          </cell>
          <cell r="D1022" t="str">
            <v>3 Month and less SME Loans</v>
          </cell>
          <cell r="E1022" t="str">
            <v>V</v>
          </cell>
          <cell r="F1022" t="str">
            <v>Performing</v>
          </cell>
          <cell r="G1022">
            <v>-2263.6799999999998</v>
          </cell>
          <cell r="H1022">
            <v>-91.3</v>
          </cell>
        </row>
        <row r="1023">
          <cell r="A1023" t="str">
            <v>PRESTACAO DEVOLVIDA</v>
          </cell>
          <cell r="B1023" t="str">
            <v>0770025289</v>
          </cell>
          <cell r="C1023" t="str">
            <v>B</v>
          </cell>
          <cell r="D1023" t="str">
            <v>3 Month and less SME Loans</v>
          </cell>
          <cell r="E1023" t="str">
            <v>V</v>
          </cell>
          <cell r="F1023" t="str">
            <v>Performing</v>
          </cell>
          <cell r="G1023">
            <v>-11904.77</v>
          </cell>
          <cell r="H1023">
            <v>-348.17</v>
          </cell>
        </row>
        <row r="1024">
          <cell r="A1024" t="str">
            <v>PRESTACAO DEVOLVIDA</v>
          </cell>
          <cell r="B1024" t="str">
            <v>0770025290</v>
          </cell>
          <cell r="C1024" t="str">
            <v>B</v>
          </cell>
          <cell r="D1024" t="str">
            <v>3 Month and less SME Loans</v>
          </cell>
          <cell r="E1024" t="str">
            <v>V</v>
          </cell>
          <cell r="F1024" t="str">
            <v>Performing</v>
          </cell>
          <cell r="G1024">
            <v>0</v>
          </cell>
          <cell r="H1024">
            <v>-113.38</v>
          </cell>
        </row>
        <row r="1025">
          <cell r="A1025" t="str">
            <v>PRESTACAO DEVOLVIDA</v>
          </cell>
          <cell r="B1025" t="str">
            <v>0770025301</v>
          </cell>
          <cell r="C1025" t="str">
            <v>B</v>
          </cell>
          <cell r="D1025" t="str">
            <v>3 Month and less SME Loans</v>
          </cell>
          <cell r="E1025" t="str">
            <v>V</v>
          </cell>
          <cell r="F1025" t="str">
            <v>Performing</v>
          </cell>
          <cell r="G1025">
            <v>-548.25</v>
          </cell>
          <cell r="H1025">
            <v>0</v>
          </cell>
        </row>
        <row r="1026">
          <cell r="A1026" t="str">
            <v>PRESTACAO DEVOLVIDA</v>
          </cell>
          <cell r="B1026" t="str">
            <v>0770025336</v>
          </cell>
          <cell r="C1026" t="str">
            <v>B</v>
          </cell>
          <cell r="D1026" t="str">
            <v>3 Month and less SME Loans</v>
          </cell>
          <cell r="E1026" t="str">
            <v>V</v>
          </cell>
          <cell r="F1026" t="str">
            <v>Performing</v>
          </cell>
          <cell r="G1026">
            <v>-3546.63</v>
          </cell>
          <cell r="H1026">
            <v>0</v>
          </cell>
        </row>
        <row r="1027">
          <cell r="A1027" t="str">
            <v>PRESTACAO DEVOLVIDA</v>
          </cell>
          <cell r="B1027" t="str">
            <v>0770025342</v>
          </cell>
          <cell r="C1027" t="str">
            <v>B</v>
          </cell>
          <cell r="D1027" t="str">
            <v>3 Month and less SME Loans</v>
          </cell>
          <cell r="E1027" t="str">
            <v>V</v>
          </cell>
          <cell r="F1027" t="str">
            <v>Performing</v>
          </cell>
          <cell r="G1027">
            <v>-63888.71</v>
          </cell>
          <cell r="H1027">
            <v>-17359.48</v>
          </cell>
        </row>
        <row r="1028">
          <cell r="A1028" t="str">
            <v>PRESTACAO DEVOLVIDA</v>
          </cell>
          <cell r="B1028" t="str">
            <v>0770025406</v>
          </cell>
          <cell r="C1028" t="str">
            <v>B</v>
          </cell>
          <cell r="D1028" t="str">
            <v>3 Month and less SME Loans</v>
          </cell>
          <cell r="E1028" t="str">
            <v>V</v>
          </cell>
          <cell r="F1028" t="str">
            <v>Performing</v>
          </cell>
          <cell r="G1028">
            <v>-50000</v>
          </cell>
          <cell r="H1028">
            <v>-7935.96</v>
          </cell>
        </row>
        <row r="1029">
          <cell r="A1029" t="str">
            <v>PRESTACAO DEVOLVIDA</v>
          </cell>
          <cell r="B1029" t="str">
            <v>0770025468</v>
          </cell>
          <cell r="C1029" t="str">
            <v>B</v>
          </cell>
          <cell r="D1029" t="str">
            <v>3 Month and less SME Loans</v>
          </cell>
          <cell r="E1029" t="str">
            <v>V</v>
          </cell>
          <cell r="F1029" t="str">
            <v>Performing</v>
          </cell>
          <cell r="G1029">
            <v>-2415.96</v>
          </cell>
          <cell r="H1029">
            <v>-391.92</v>
          </cell>
        </row>
        <row r="1030">
          <cell r="A1030" t="str">
            <v>PRESTACAO DEVOLVIDA</v>
          </cell>
          <cell r="B1030" t="str">
            <v>0770025547</v>
          </cell>
          <cell r="C1030" t="str">
            <v>B</v>
          </cell>
          <cell r="D1030" t="str">
            <v>3 Month and less SME Loans</v>
          </cell>
          <cell r="E1030" t="str">
            <v>V</v>
          </cell>
          <cell r="F1030" t="str">
            <v>Performing</v>
          </cell>
          <cell r="G1030">
            <v>-3333.34</v>
          </cell>
          <cell r="H1030">
            <v>-403.2</v>
          </cell>
        </row>
        <row r="1031">
          <cell r="A1031" t="str">
            <v>PRESTACAO DEVOLVIDA</v>
          </cell>
          <cell r="B1031" t="str">
            <v>0770025550</v>
          </cell>
          <cell r="C1031" t="str">
            <v>B</v>
          </cell>
          <cell r="D1031" t="str">
            <v>3 Month and less SME Loans</v>
          </cell>
          <cell r="E1031" t="str">
            <v>V</v>
          </cell>
          <cell r="F1031" t="str">
            <v>Performing</v>
          </cell>
          <cell r="G1031">
            <v>0</v>
          </cell>
          <cell r="H1031">
            <v>-2121.58</v>
          </cell>
        </row>
        <row r="1032">
          <cell r="A1032" t="str">
            <v>PRESTACAO DEVOLVIDA</v>
          </cell>
          <cell r="B1032" t="str">
            <v>0770025555</v>
          </cell>
          <cell r="C1032" t="str">
            <v>B</v>
          </cell>
          <cell r="D1032" t="str">
            <v>3 Month and less SME Loans</v>
          </cell>
          <cell r="E1032" t="str">
            <v>V</v>
          </cell>
          <cell r="F1032" t="str">
            <v>Performing</v>
          </cell>
          <cell r="G1032">
            <v>-633.29999999999995</v>
          </cell>
          <cell r="H1032">
            <v>0</v>
          </cell>
        </row>
        <row r="1033">
          <cell r="A1033" t="str">
            <v>PRESTACAO DEVOLVIDA</v>
          </cell>
          <cell r="B1033" t="str">
            <v>0770025636</v>
          </cell>
          <cell r="C1033" t="str">
            <v>B</v>
          </cell>
          <cell r="D1033" t="str">
            <v>3 Month and less SME Loans</v>
          </cell>
          <cell r="E1033" t="str">
            <v>V</v>
          </cell>
          <cell r="F1033" t="str">
            <v>Performing</v>
          </cell>
          <cell r="G1033">
            <v>-19555.86</v>
          </cell>
          <cell r="H1033">
            <v>-143.81</v>
          </cell>
        </row>
        <row r="1034">
          <cell r="A1034" t="str">
            <v>PRESTACAO DEVOLVIDA</v>
          </cell>
          <cell r="B1034" t="str">
            <v>0770025658</v>
          </cell>
          <cell r="C1034" t="str">
            <v>B</v>
          </cell>
          <cell r="D1034" t="str">
            <v>3 Month and less SME Loans</v>
          </cell>
          <cell r="E1034" t="str">
            <v>V</v>
          </cell>
          <cell r="F1034" t="str">
            <v>Performing</v>
          </cell>
          <cell r="G1034">
            <v>-21186.44</v>
          </cell>
          <cell r="H1034">
            <v>-2539.89</v>
          </cell>
        </row>
        <row r="1035">
          <cell r="A1035" t="str">
            <v>PRESTACAO DEVOLVIDA</v>
          </cell>
          <cell r="B1035" t="str">
            <v>0770025697</v>
          </cell>
          <cell r="C1035" t="str">
            <v>B</v>
          </cell>
          <cell r="D1035" t="str">
            <v>3 Month and less SME Loans</v>
          </cell>
          <cell r="E1035" t="str">
            <v>V</v>
          </cell>
          <cell r="F1035" t="str">
            <v>Performing</v>
          </cell>
          <cell r="G1035">
            <v>-9752.32</v>
          </cell>
          <cell r="H1035">
            <v>0</v>
          </cell>
        </row>
        <row r="1036">
          <cell r="A1036" t="str">
            <v>PRESTACAO DEVOLVIDA</v>
          </cell>
          <cell r="B1036" t="str">
            <v>0770025699</v>
          </cell>
          <cell r="C1036" t="str">
            <v>B</v>
          </cell>
          <cell r="D1036" t="str">
            <v>3 Month and less SME Loans</v>
          </cell>
          <cell r="E1036" t="str">
            <v>V</v>
          </cell>
          <cell r="F1036" t="str">
            <v>Performing</v>
          </cell>
          <cell r="G1036">
            <v>-12278.74</v>
          </cell>
          <cell r="H1036">
            <v>0</v>
          </cell>
        </row>
        <row r="1037">
          <cell r="A1037" t="str">
            <v>PRESTACAO DEVOLVIDA</v>
          </cell>
          <cell r="B1037" t="str">
            <v>0770025713</v>
          </cell>
          <cell r="C1037" t="str">
            <v>B</v>
          </cell>
          <cell r="D1037" t="str">
            <v>3 Month and less SME Loans</v>
          </cell>
          <cell r="E1037" t="str">
            <v>V</v>
          </cell>
          <cell r="F1037" t="str">
            <v>Performing</v>
          </cell>
          <cell r="G1037">
            <v>-1224.81</v>
          </cell>
          <cell r="H1037">
            <v>-192.87</v>
          </cell>
        </row>
        <row r="1038">
          <cell r="A1038" t="str">
            <v>PRESTACAO DEVOLVIDA</v>
          </cell>
          <cell r="B1038" t="str">
            <v>0770025738</v>
          </cell>
          <cell r="C1038" t="str">
            <v>B</v>
          </cell>
          <cell r="D1038" t="str">
            <v>3 Month and less SME Loans</v>
          </cell>
          <cell r="E1038" t="str">
            <v>V</v>
          </cell>
          <cell r="F1038" t="str">
            <v>Performing</v>
          </cell>
          <cell r="G1038">
            <v>-3985.91</v>
          </cell>
          <cell r="H1038">
            <v>0</v>
          </cell>
        </row>
        <row r="1039">
          <cell r="A1039" t="str">
            <v>PRESTACAO DEVOLVIDA</v>
          </cell>
          <cell r="B1039" t="str">
            <v>0770025740</v>
          </cell>
          <cell r="C1039" t="str">
            <v>B</v>
          </cell>
          <cell r="D1039" t="str">
            <v>3 Month and less SME Loans</v>
          </cell>
          <cell r="E1039" t="str">
            <v>V</v>
          </cell>
          <cell r="F1039" t="str">
            <v>Performing</v>
          </cell>
          <cell r="G1039">
            <v>-119937.44</v>
          </cell>
          <cell r="H1039">
            <v>-20121.84</v>
          </cell>
        </row>
        <row r="1040">
          <cell r="A1040" t="str">
            <v>PRESTACAO DEVOLVIDA</v>
          </cell>
          <cell r="B1040" t="str">
            <v>0770025741</v>
          </cell>
          <cell r="C1040" t="str">
            <v>B</v>
          </cell>
          <cell r="D1040" t="str">
            <v>3 Month and less SME Loans</v>
          </cell>
          <cell r="E1040" t="str">
            <v>V</v>
          </cell>
          <cell r="F1040" t="str">
            <v>Performing</v>
          </cell>
          <cell r="G1040">
            <v>-134175.24</v>
          </cell>
          <cell r="H1040">
            <v>0</v>
          </cell>
        </row>
        <row r="1041">
          <cell r="A1041" t="str">
            <v>PRESTACAO DEVOLVIDA</v>
          </cell>
          <cell r="B1041" t="str">
            <v>0770025809</v>
          </cell>
          <cell r="C1041" t="str">
            <v>B</v>
          </cell>
          <cell r="D1041" t="str">
            <v>3 Month and less SME Loans</v>
          </cell>
          <cell r="E1041" t="str">
            <v>V</v>
          </cell>
          <cell r="F1041" t="str">
            <v>Performing</v>
          </cell>
          <cell r="G1041">
            <v>-9750.15</v>
          </cell>
          <cell r="H1041">
            <v>0</v>
          </cell>
        </row>
        <row r="1042">
          <cell r="A1042" t="str">
            <v>PRESTACAO DEVOLVIDA</v>
          </cell>
          <cell r="B1042" t="str">
            <v>0770025847</v>
          </cell>
          <cell r="C1042" t="str">
            <v>B</v>
          </cell>
          <cell r="D1042" t="str">
            <v>3 Month and less SME Loans</v>
          </cell>
          <cell r="E1042" t="str">
            <v>V</v>
          </cell>
          <cell r="F1042" t="str">
            <v>Performing</v>
          </cell>
          <cell r="G1042">
            <v>-15000</v>
          </cell>
          <cell r="H1042">
            <v>-830.4</v>
          </cell>
        </row>
        <row r="1043">
          <cell r="A1043" t="str">
            <v>PRESTACAO DEVOLVIDA</v>
          </cell>
          <cell r="B1043" t="str">
            <v>0770025857</v>
          </cell>
          <cell r="C1043" t="str">
            <v>B</v>
          </cell>
          <cell r="D1043" t="str">
            <v>3 Month and less SME Loans</v>
          </cell>
          <cell r="E1043" t="str">
            <v>V</v>
          </cell>
          <cell r="F1043" t="str">
            <v>Performing</v>
          </cell>
          <cell r="G1043">
            <v>-21009.69</v>
          </cell>
          <cell r="H1043">
            <v>-582.12</v>
          </cell>
        </row>
        <row r="1044">
          <cell r="A1044" t="str">
            <v>PRESTACAO DEVOLVIDA</v>
          </cell>
          <cell r="B1044" t="str">
            <v>0770025952</v>
          </cell>
          <cell r="C1044" t="str">
            <v>B</v>
          </cell>
          <cell r="D1044" t="str">
            <v>3 Month and less SME Loans</v>
          </cell>
          <cell r="E1044" t="str">
            <v>V</v>
          </cell>
          <cell r="F1044" t="str">
            <v>Performing</v>
          </cell>
          <cell r="G1044">
            <v>-9956.61</v>
          </cell>
          <cell r="H1044">
            <v>-841.74</v>
          </cell>
        </row>
        <row r="1045">
          <cell r="A1045" t="str">
            <v>PRESTACAO DEVOLVIDA</v>
          </cell>
          <cell r="B1045" t="str">
            <v>0770026042</v>
          </cell>
          <cell r="C1045" t="str">
            <v>B</v>
          </cell>
          <cell r="D1045" t="str">
            <v>3 Month and less SME Loans</v>
          </cell>
          <cell r="E1045" t="str">
            <v>V</v>
          </cell>
          <cell r="F1045" t="str">
            <v>Performing</v>
          </cell>
          <cell r="G1045">
            <v>-4514.18</v>
          </cell>
          <cell r="H1045">
            <v>-630.74</v>
          </cell>
        </row>
        <row r="1046">
          <cell r="A1046" t="str">
            <v>PRESTACAO DEVOLVIDA</v>
          </cell>
          <cell r="B1046" t="str">
            <v>0770026062</v>
          </cell>
          <cell r="C1046" t="str">
            <v>B</v>
          </cell>
          <cell r="D1046" t="str">
            <v>3 Month and less SME Loans</v>
          </cell>
          <cell r="E1046" t="str">
            <v>V</v>
          </cell>
          <cell r="F1046" t="str">
            <v>Performing</v>
          </cell>
          <cell r="G1046">
            <v>-4479.8599999999997</v>
          </cell>
          <cell r="H1046">
            <v>0</v>
          </cell>
        </row>
        <row r="1047">
          <cell r="A1047" t="str">
            <v>PRESTACAO DEVOLVIDA</v>
          </cell>
          <cell r="B1047" t="str">
            <v>0770026126</v>
          </cell>
          <cell r="C1047" t="str">
            <v>B</v>
          </cell>
          <cell r="D1047" t="str">
            <v>3 Month and less SME Loans</v>
          </cell>
          <cell r="E1047" t="str">
            <v>V</v>
          </cell>
          <cell r="F1047" t="str">
            <v>Performing</v>
          </cell>
          <cell r="G1047">
            <v>-41902.46</v>
          </cell>
          <cell r="H1047">
            <v>-2053.98</v>
          </cell>
        </row>
        <row r="1048">
          <cell r="A1048" t="str">
            <v>PRESTACAO DEVOLVIDA</v>
          </cell>
          <cell r="B1048" t="str">
            <v>0770026163</v>
          </cell>
          <cell r="C1048" t="str">
            <v>B</v>
          </cell>
          <cell r="D1048" t="str">
            <v>3 Month and less SME Loans</v>
          </cell>
          <cell r="E1048" t="str">
            <v>V</v>
          </cell>
          <cell r="F1048" t="str">
            <v>Performing</v>
          </cell>
          <cell r="G1048">
            <v>-1858.12</v>
          </cell>
          <cell r="H1048">
            <v>-151.13</v>
          </cell>
        </row>
        <row r="1049">
          <cell r="A1049" t="str">
            <v>PRESTACAO DEVOLVIDA</v>
          </cell>
          <cell r="B1049" t="str">
            <v>0770026181</v>
          </cell>
          <cell r="C1049" t="str">
            <v>B</v>
          </cell>
          <cell r="D1049" t="str">
            <v>3 Month and less SME Loans</v>
          </cell>
          <cell r="E1049" t="str">
            <v>V</v>
          </cell>
          <cell r="F1049" t="str">
            <v>Performing</v>
          </cell>
          <cell r="G1049">
            <v>-8352.56</v>
          </cell>
          <cell r="H1049">
            <v>-1409.06</v>
          </cell>
        </row>
        <row r="1050">
          <cell r="A1050" t="str">
            <v>PRESTACAO DEVOLVIDA</v>
          </cell>
          <cell r="B1050" t="str">
            <v>0770026334</v>
          </cell>
          <cell r="C1050" t="str">
            <v>B</v>
          </cell>
          <cell r="D1050" t="str">
            <v>3 Month and less SME Loans</v>
          </cell>
          <cell r="E1050" t="str">
            <v>V</v>
          </cell>
          <cell r="F1050" t="str">
            <v>Performing</v>
          </cell>
          <cell r="G1050">
            <v>-1186.9100000000001</v>
          </cell>
          <cell r="H1050">
            <v>-19.47</v>
          </cell>
        </row>
        <row r="1051">
          <cell r="A1051" t="str">
            <v>PRESTACAO DEVOLVIDA</v>
          </cell>
          <cell r="B1051" t="str">
            <v>0770026403</v>
          </cell>
          <cell r="C1051" t="str">
            <v>B</v>
          </cell>
          <cell r="D1051" t="str">
            <v>3 Month and less SME Loans</v>
          </cell>
          <cell r="E1051" t="str">
            <v>V</v>
          </cell>
          <cell r="F1051" t="str">
            <v>Performing</v>
          </cell>
          <cell r="G1051">
            <v>-2768.67</v>
          </cell>
          <cell r="H1051">
            <v>0</v>
          </cell>
        </row>
        <row r="1052">
          <cell r="A1052" t="str">
            <v>PRESTACAO DEVOLVIDA</v>
          </cell>
          <cell r="B1052" t="str">
            <v>0770026517</v>
          </cell>
          <cell r="C1052" t="str">
            <v>B</v>
          </cell>
          <cell r="D1052" t="str">
            <v>3 Month and less SME Loans</v>
          </cell>
          <cell r="E1052" t="str">
            <v>V</v>
          </cell>
          <cell r="F1052" t="str">
            <v>Performing</v>
          </cell>
          <cell r="G1052">
            <v>-6736.2</v>
          </cell>
          <cell r="H1052">
            <v>0</v>
          </cell>
        </row>
        <row r="1053">
          <cell r="A1053" t="str">
            <v>PRESTACAO DEVOLVIDA</v>
          </cell>
          <cell r="B1053" t="str">
            <v>0770026520</v>
          </cell>
          <cell r="C1053" t="str">
            <v>B</v>
          </cell>
          <cell r="D1053" t="str">
            <v>3 Month and less SME Loans</v>
          </cell>
          <cell r="E1053" t="str">
            <v>V</v>
          </cell>
          <cell r="F1053" t="str">
            <v>Performing</v>
          </cell>
          <cell r="G1053">
            <v>-4038.48</v>
          </cell>
          <cell r="H1053">
            <v>0</v>
          </cell>
        </row>
        <row r="1054">
          <cell r="A1054" t="str">
            <v>PRESTACAO DEVOLVIDA</v>
          </cell>
          <cell r="B1054" t="str">
            <v>0770026640</v>
          </cell>
          <cell r="C1054" t="str">
            <v>B</v>
          </cell>
          <cell r="D1054" t="str">
            <v>3 Month and less SME Loans</v>
          </cell>
          <cell r="E1054" t="str">
            <v>V</v>
          </cell>
          <cell r="F1054" t="str">
            <v>Performing</v>
          </cell>
          <cell r="G1054">
            <v>-29652.14</v>
          </cell>
          <cell r="H1054">
            <v>-2089.7199999999998</v>
          </cell>
        </row>
        <row r="1055">
          <cell r="A1055" t="str">
            <v>PRESTACAO DEVOLVIDA</v>
          </cell>
          <cell r="B1055" t="str">
            <v>0770026718</v>
          </cell>
          <cell r="C1055" t="str">
            <v>B</v>
          </cell>
          <cell r="D1055" t="str">
            <v>3 Month and less SME Loans</v>
          </cell>
          <cell r="E1055" t="str">
            <v>V</v>
          </cell>
          <cell r="F1055" t="str">
            <v>Performing</v>
          </cell>
          <cell r="G1055">
            <v>-4414.8100000000004</v>
          </cell>
          <cell r="H1055">
            <v>-619.4</v>
          </cell>
        </row>
        <row r="1056">
          <cell r="A1056" t="str">
            <v>PRESTACAO DEVOLVIDA</v>
          </cell>
          <cell r="B1056" t="str">
            <v>0770026748</v>
          </cell>
          <cell r="C1056" t="str">
            <v>B</v>
          </cell>
          <cell r="D1056" t="str">
            <v>3 Month and less SME Loans</v>
          </cell>
          <cell r="E1056" t="str">
            <v>V</v>
          </cell>
          <cell r="F1056" t="str">
            <v>Performing</v>
          </cell>
          <cell r="G1056">
            <v>-18789.2</v>
          </cell>
          <cell r="H1056">
            <v>0</v>
          </cell>
        </row>
        <row r="1057">
          <cell r="A1057" t="str">
            <v>PRESTACAO DEVOLVIDA</v>
          </cell>
          <cell r="B1057" t="str">
            <v>0770026784</v>
          </cell>
          <cell r="C1057" t="str">
            <v>B</v>
          </cell>
          <cell r="D1057" t="str">
            <v>3 Month and less SME Loans</v>
          </cell>
          <cell r="E1057" t="str">
            <v>V</v>
          </cell>
          <cell r="F1057" t="str">
            <v>Performing</v>
          </cell>
          <cell r="G1057">
            <v>-20161.849999999999</v>
          </cell>
          <cell r="H1057">
            <v>0</v>
          </cell>
        </row>
        <row r="1058">
          <cell r="A1058" t="str">
            <v>PRESTACAO DEVOLVIDA</v>
          </cell>
          <cell r="B1058" t="str">
            <v>0770026939</v>
          </cell>
          <cell r="C1058" t="str">
            <v>B</v>
          </cell>
          <cell r="D1058" t="str">
            <v>3 Month and less SME Loans</v>
          </cell>
          <cell r="E1058" t="str">
            <v>V</v>
          </cell>
          <cell r="F1058" t="str">
            <v>Performing</v>
          </cell>
          <cell r="G1058">
            <v>-24476.639999999999</v>
          </cell>
          <cell r="H1058">
            <v>0</v>
          </cell>
        </row>
        <row r="1059">
          <cell r="A1059" t="str">
            <v>PRESTACAO DEVOLVIDA</v>
          </cell>
          <cell r="B1059" t="str">
            <v>0770026990</v>
          </cell>
          <cell r="C1059" t="str">
            <v>B</v>
          </cell>
          <cell r="D1059" t="str">
            <v>3 Month and less SME Loans</v>
          </cell>
          <cell r="E1059" t="str">
            <v>V</v>
          </cell>
          <cell r="F1059" t="str">
            <v>Performing</v>
          </cell>
          <cell r="G1059">
            <v>-5326.35</v>
          </cell>
          <cell r="H1059">
            <v>0</v>
          </cell>
        </row>
        <row r="1060">
          <cell r="A1060" t="str">
            <v>PRESTACAO DEVOLVIDA</v>
          </cell>
          <cell r="B1060" t="str">
            <v>0770027033</v>
          </cell>
          <cell r="C1060" t="str">
            <v>B</v>
          </cell>
          <cell r="D1060" t="str">
            <v>3 Month and less SME Loans</v>
          </cell>
          <cell r="E1060" t="str">
            <v>V</v>
          </cell>
          <cell r="F1060" t="str">
            <v>Performing</v>
          </cell>
          <cell r="G1060">
            <v>-12030.6</v>
          </cell>
          <cell r="H1060">
            <v>0</v>
          </cell>
        </row>
        <row r="1061">
          <cell r="A1061" t="str">
            <v>PRESTACAO DEVOLVIDA</v>
          </cell>
          <cell r="B1061" t="str">
            <v>0770027128</v>
          </cell>
          <cell r="C1061" t="str">
            <v>B</v>
          </cell>
          <cell r="D1061" t="str">
            <v>3 Month and less SME Loans</v>
          </cell>
          <cell r="E1061" t="str">
            <v>V</v>
          </cell>
          <cell r="F1061" t="str">
            <v>Performing</v>
          </cell>
          <cell r="G1061">
            <v>-14.45</v>
          </cell>
          <cell r="H1061">
            <v>0</v>
          </cell>
        </row>
        <row r="1062">
          <cell r="A1062" t="str">
            <v>PRESTACAO DEVOLVIDA</v>
          </cell>
          <cell r="B1062" t="str">
            <v>0770027151</v>
          </cell>
          <cell r="C1062" t="str">
            <v>B</v>
          </cell>
          <cell r="D1062" t="str">
            <v>3 Month and less SME Loans</v>
          </cell>
          <cell r="E1062" t="str">
            <v>V</v>
          </cell>
          <cell r="F1062" t="str">
            <v>Performing</v>
          </cell>
          <cell r="G1062">
            <v>-2940.9</v>
          </cell>
          <cell r="H1062">
            <v>-670.5</v>
          </cell>
        </row>
        <row r="1063">
          <cell r="A1063" t="str">
            <v>PRESTACAO DEVOLVIDA</v>
          </cell>
          <cell r="B1063" t="str">
            <v>0770027170</v>
          </cell>
          <cell r="C1063" t="str">
            <v>B</v>
          </cell>
          <cell r="D1063" t="str">
            <v>3 Month and less SME Loans</v>
          </cell>
          <cell r="E1063" t="str">
            <v>V</v>
          </cell>
          <cell r="F1063" t="str">
            <v>Performing</v>
          </cell>
          <cell r="G1063">
            <v>-72689.73</v>
          </cell>
          <cell r="H1063">
            <v>-8177.6</v>
          </cell>
        </row>
        <row r="1064">
          <cell r="A1064" t="str">
            <v>PRESTACAO DEVOLVIDA</v>
          </cell>
          <cell r="B1064" t="str">
            <v>0770027253</v>
          </cell>
          <cell r="C1064" t="str">
            <v>B</v>
          </cell>
          <cell r="D1064" t="str">
            <v>3 Month and less SME Loans</v>
          </cell>
          <cell r="E1064" t="str">
            <v>V</v>
          </cell>
          <cell r="F1064" t="str">
            <v>Delinquent</v>
          </cell>
          <cell r="G1064">
            <v>-53125</v>
          </cell>
          <cell r="H1064">
            <v>-6634.93</v>
          </cell>
        </row>
        <row r="1065">
          <cell r="A1065" t="str">
            <v>PRESTACAO DEVOLVIDA</v>
          </cell>
          <cell r="B1065" t="str">
            <v>0770027313</v>
          </cell>
          <cell r="C1065" t="str">
            <v>B</v>
          </cell>
          <cell r="D1065" t="str">
            <v>3 Month and less SME Loans</v>
          </cell>
          <cell r="E1065" t="str">
            <v>V</v>
          </cell>
          <cell r="F1065" t="str">
            <v>Performing</v>
          </cell>
          <cell r="G1065">
            <v>-258.72000000000003</v>
          </cell>
          <cell r="H1065">
            <v>0</v>
          </cell>
        </row>
        <row r="1066">
          <cell r="A1066" t="str">
            <v>PRESTACAO DEVOLVIDA</v>
          </cell>
          <cell r="B1066" t="str">
            <v>0770027448</v>
          </cell>
          <cell r="C1066" t="str">
            <v>B</v>
          </cell>
          <cell r="D1066" t="str">
            <v>3 Month and less SME Loans</v>
          </cell>
          <cell r="E1066" t="str">
            <v>V</v>
          </cell>
          <cell r="F1066" t="str">
            <v>Performing</v>
          </cell>
          <cell r="G1066">
            <v>-635237.92000000004</v>
          </cell>
          <cell r="H1066">
            <v>-111082.64</v>
          </cell>
        </row>
        <row r="1067">
          <cell r="A1067" t="str">
            <v>PRESTACAO DEVOLVIDA</v>
          </cell>
          <cell r="B1067" t="str">
            <v>0770027528</v>
          </cell>
          <cell r="C1067" t="str">
            <v>B</v>
          </cell>
          <cell r="D1067" t="str">
            <v>3 Month and less SME Loans</v>
          </cell>
          <cell r="E1067" t="str">
            <v>V</v>
          </cell>
          <cell r="F1067" t="str">
            <v>Performing</v>
          </cell>
          <cell r="G1067">
            <v>-7600.2</v>
          </cell>
          <cell r="H1067">
            <v>0</v>
          </cell>
        </row>
        <row r="1068">
          <cell r="A1068" t="str">
            <v>PRESTACAO DEVOLVIDA</v>
          </cell>
          <cell r="B1068" t="str">
            <v>0770027603</v>
          </cell>
          <cell r="C1068" t="str">
            <v>B</v>
          </cell>
          <cell r="D1068" t="str">
            <v>3 Month and less SME Loans</v>
          </cell>
          <cell r="E1068" t="str">
            <v>V</v>
          </cell>
          <cell r="F1068" t="str">
            <v>Performing</v>
          </cell>
          <cell r="G1068">
            <v>-159722.12</v>
          </cell>
          <cell r="H1068">
            <v>-22391.19</v>
          </cell>
        </row>
        <row r="1069">
          <cell r="A1069" t="str">
            <v>PRESTACAO DEVOLVIDA</v>
          </cell>
          <cell r="B1069" t="str">
            <v>0770027729</v>
          </cell>
          <cell r="C1069" t="str">
            <v>B</v>
          </cell>
          <cell r="D1069" t="str">
            <v>3 Month and less SME Loans</v>
          </cell>
          <cell r="E1069" t="str">
            <v>V</v>
          </cell>
          <cell r="F1069" t="str">
            <v>Performing</v>
          </cell>
          <cell r="G1069">
            <v>-12818.99</v>
          </cell>
          <cell r="H1069">
            <v>0</v>
          </cell>
        </row>
        <row r="1070">
          <cell r="A1070" t="str">
            <v>PRESTACAO DEVOLVIDA</v>
          </cell>
          <cell r="B1070" t="str">
            <v>0770027730</v>
          </cell>
          <cell r="C1070" t="str">
            <v>B</v>
          </cell>
          <cell r="D1070" t="str">
            <v>3 Month and less SME Loans</v>
          </cell>
          <cell r="E1070" t="str">
            <v>V</v>
          </cell>
          <cell r="F1070" t="str">
            <v>Performing</v>
          </cell>
          <cell r="G1070">
            <v>-37319.31</v>
          </cell>
          <cell r="H1070">
            <v>-2217.96</v>
          </cell>
        </row>
        <row r="1071">
          <cell r="A1071" t="str">
            <v>PRESTACAO DEVOLVIDA</v>
          </cell>
          <cell r="B1071" t="str">
            <v>0770027731</v>
          </cell>
          <cell r="C1071" t="str">
            <v>B</v>
          </cell>
          <cell r="D1071" t="str">
            <v>3 Month and less SME Loans</v>
          </cell>
          <cell r="E1071" t="str">
            <v>V</v>
          </cell>
          <cell r="F1071" t="str">
            <v>Performing</v>
          </cell>
          <cell r="G1071">
            <v>-16986.66</v>
          </cell>
          <cell r="H1071">
            <v>0</v>
          </cell>
        </row>
        <row r="1072">
          <cell r="A1072" t="str">
            <v>PRESTACAO DEVOLVIDA</v>
          </cell>
          <cell r="B1072" t="str">
            <v>0770027742</v>
          </cell>
          <cell r="C1072" t="str">
            <v>B</v>
          </cell>
          <cell r="D1072" t="str">
            <v>3 Month and less SME Loans</v>
          </cell>
          <cell r="E1072" t="str">
            <v>V</v>
          </cell>
          <cell r="F1072" t="str">
            <v>Performing</v>
          </cell>
          <cell r="G1072">
            <v>-1029.4100000000001</v>
          </cell>
          <cell r="H1072">
            <v>0</v>
          </cell>
        </row>
        <row r="1073">
          <cell r="A1073" t="str">
            <v>PRESTACAO DEVOLVIDA</v>
          </cell>
          <cell r="B1073" t="str">
            <v>0770027832</v>
          </cell>
          <cell r="C1073" t="str">
            <v>B</v>
          </cell>
          <cell r="D1073" t="str">
            <v>3 Month and less SME Loans</v>
          </cell>
          <cell r="E1073" t="str">
            <v>V</v>
          </cell>
          <cell r="F1073" t="str">
            <v>Performing</v>
          </cell>
          <cell r="G1073">
            <v>-89831.32</v>
          </cell>
          <cell r="H1073">
            <v>-11551.62</v>
          </cell>
        </row>
        <row r="1074">
          <cell r="A1074" t="str">
            <v>PRESTACAO DEVOLVIDA</v>
          </cell>
          <cell r="B1074" t="str">
            <v>0770027837</v>
          </cell>
          <cell r="C1074" t="str">
            <v>B</v>
          </cell>
          <cell r="D1074" t="str">
            <v>3 Month and less SME Loans</v>
          </cell>
          <cell r="E1074" t="str">
            <v>V</v>
          </cell>
          <cell r="F1074" t="str">
            <v>Performing</v>
          </cell>
          <cell r="G1074">
            <v>-1772.04</v>
          </cell>
          <cell r="H1074">
            <v>0</v>
          </cell>
        </row>
        <row r="1075">
          <cell r="A1075" t="str">
            <v>PRESTACAO DEVOLVIDA</v>
          </cell>
          <cell r="B1075" t="str">
            <v>0770027850</v>
          </cell>
          <cell r="C1075" t="str">
            <v>B</v>
          </cell>
          <cell r="D1075" t="str">
            <v>3 Month and less SME Loans</v>
          </cell>
          <cell r="E1075" t="str">
            <v>V</v>
          </cell>
          <cell r="F1075" t="str">
            <v>Performing</v>
          </cell>
          <cell r="G1075">
            <v>-26632.45</v>
          </cell>
          <cell r="H1075">
            <v>0</v>
          </cell>
        </row>
        <row r="1076">
          <cell r="A1076" t="str">
            <v>PRESTACAO DEVOLVIDA</v>
          </cell>
          <cell r="B1076" t="str">
            <v>0770027910</v>
          </cell>
          <cell r="C1076" t="str">
            <v>B</v>
          </cell>
          <cell r="D1076" t="str">
            <v>3 Month and less SME Loans</v>
          </cell>
          <cell r="E1076" t="str">
            <v>V</v>
          </cell>
          <cell r="F1076" t="str">
            <v>Performing</v>
          </cell>
          <cell r="G1076">
            <v>-131814.63</v>
          </cell>
          <cell r="H1076">
            <v>-2908.17</v>
          </cell>
        </row>
        <row r="1077">
          <cell r="A1077" t="str">
            <v>PRESTACAO DEVOLVIDA</v>
          </cell>
          <cell r="B1077" t="str">
            <v>0770027911</v>
          </cell>
          <cell r="C1077" t="str">
            <v>B</v>
          </cell>
          <cell r="D1077" t="str">
            <v>3 Month and less SME Loans</v>
          </cell>
          <cell r="E1077" t="str">
            <v>V</v>
          </cell>
          <cell r="F1077" t="str">
            <v>Performing</v>
          </cell>
          <cell r="G1077">
            <v>-138214.5</v>
          </cell>
          <cell r="H1077">
            <v>0</v>
          </cell>
        </row>
        <row r="1078">
          <cell r="A1078" t="str">
            <v>PRESTACAO DEVOLVIDA</v>
          </cell>
          <cell r="B1078" t="str">
            <v>0770027970</v>
          </cell>
          <cell r="C1078" t="str">
            <v>B</v>
          </cell>
          <cell r="D1078" t="str">
            <v>3 Month and less SME Loans</v>
          </cell>
          <cell r="E1078" t="str">
            <v>V</v>
          </cell>
          <cell r="F1078" t="str">
            <v>Performing</v>
          </cell>
          <cell r="G1078">
            <v>-8452.6</v>
          </cell>
          <cell r="H1078">
            <v>0</v>
          </cell>
        </row>
        <row r="1079">
          <cell r="A1079" t="str">
            <v>PRESTACAO DEVOLVIDA</v>
          </cell>
          <cell r="B1079" t="str">
            <v>0770028075</v>
          </cell>
          <cell r="C1079" t="str">
            <v>B</v>
          </cell>
          <cell r="D1079" t="str">
            <v>3 Month and less SME Loans</v>
          </cell>
          <cell r="E1079" t="str">
            <v>V</v>
          </cell>
          <cell r="F1079" t="str">
            <v>Performing</v>
          </cell>
          <cell r="G1079">
            <v>-3166.67</v>
          </cell>
          <cell r="H1079">
            <v>-245.03</v>
          </cell>
        </row>
        <row r="1080">
          <cell r="A1080" t="str">
            <v>PRESTACAO DEVOLVIDA</v>
          </cell>
          <cell r="B1080" t="str">
            <v>0770028081</v>
          </cell>
          <cell r="C1080" t="str">
            <v>B</v>
          </cell>
          <cell r="D1080" t="str">
            <v>3 Month and less SME Loans</v>
          </cell>
          <cell r="E1080" t="str">
            <v>V</v>
          </cell>
          <cell r="F1080" t="str">
            <v>Performing</v>
          </cell>
          <cell r="G1080">
            <v>-4125000</v>
          </cell>
          <cell r="H1080">
            <v>-154897.72</v>
          </cell>
        </row>
        <row r="1081">
          <cell r="A1081" t="str">
            <v>PRESTACAO DEVOLVIDA</v>
          </cell>
          <cell r="B1081" t="str">
            <v>0770028093</v>
          </cell>
          <cell r="C1081" t="str">
            <v>B</v>
          </cell>
          <cell r="D1081" t="str">
            <v>3 Month and less SME Loans</v>
          </cell>
          <cell r="E1081" t="str">
            <v>V</v>
          </cell>
          <cell r="F1081" t="str">
            <v>Performing</v>
          </cell>
          <cell r="G1081">
            <v>-1575.7</v>
          </cell>
          <cell r="H1081">
            <v>-2314.38</v>
          </cell>
        </row>
        <row r="1082">
          <cell r="A1082" t="str">
            <v>PRESTACAO DEVOLVIDA</v>
          </cell>
          <cell r="B1082" t="str">
            <v>0770028171</v>
          </cell>
          <cell r="C1082" t="str">
            <v>B</v>
          </cell>
          <cell r="D1082" t="str">
            <v>3 Month and less SME Loans</v>
          </cell>
          <cell r="E1082" t="str">
            <v>V</v>
          </cell>
          <cell r="F1082" t="str">
            <v>Performing</v>
          </cell>
          <cell r="G1082">
            <v>-1152.48</v>
          </cell>
          <cell r="H1082">
            <v>0</v>
          </cell>
        </row>
        <row r="1083">
          <cell r="A1083" t="str">
            <v>PRESTACAO DEVOLVIDA</v>
          </cell>
          <cell r="B1083" t="str">
            <v>0770028196</v>
          </cell>
          <cell r="C1083" t="str">
            <v>B</v>
          </cell>
          <cell r="D1083" t="str">
            <v>3 Month and less SME Loans</v>
          </cell>
          <cell r="E1083" t="str">
            <v>V</v>
          </cell>
          <cell r="F1083" t="str">
            <v>Performing</v>
          </cell>
          <cell r="G1083">
            <v>-1082</v>
          </cell>
          <cell r="H1083">
            <v>0</v>
          </cell>
        </row>
        <row r="1084">
          <cell r="A1084" t="str">
            <v>PRESTACAO DEVOLVIDA</v>
          </cell>
          <cell r="B1084" t="str">
            <v>0770028250</v>
          </cell>
          <cell r="C1084" t="str">
            <v>B</v>
          </cell>
          <cell r="D1084" t="str">
            <v>3 Month and less SME Loans</v>
          </cell>
          <cell r="E1084" t="str">
            <v>V</v>
          </cell>
          <cell r="F1084" t="str">
            <v>Performing</v>
          </cell>
          <cell r="G1084">
            <v>-4588.1000000000004</v>
          </cell>
          <cell r="H1084">
            <v>-804.27</v>
          </cell>
        </row>
        <row r="1085">
          <cell r="A1085" t="str">
            <v>PRESTACAO DEVOLVIDA</v>
          </cell>
          <cell r="B1085" t="str">
            <v>0770028288</v>
          </cell>
          <cell r="C1085" t="str">
            <v>B</v>
          </cell>
          <cell r="D1085" t="str">
            <v>3 Month and less SME Loans</v>
          </cell>
          <cell r="E1085" t="str">
            <v>V</v>
          </cell>
          <cell r="F1085" t="str">
            <v>Performing</v>
          </cell>
          <cell r="G1085">
            <v>-1422.84</v>
          </cell>
          <cell r="H1085">
            <v>0</v>
          </cell>
        </row>
        <row r="1086">
          <cell r="A1086" t="str">
            <v>PRESTACAO DEVOLVIDA</v>
          </cell>
          <cell r="B1086" t="str">
            <v>0770028296</v>
          </cell>
          <cell r="C1086" t="str">
            <v>B</v>
          </cell>
          <cell r="D1086" t="str">
            <v>3 Month and less SME Loans</v>
          </cell>
          <cell r="E1086" t="str">
            <v>V</v>
          </cell>
          <cell r="F1086" t="str">
            <v>Performing</v>
          </cell>
          <cell r="G1086">
            <v>-1338.51</v>
          </cell>
          <cell r="H1086">
            <v>0</v>
          </cell>
        </row>
        <row r="1087">
          <cell r="A1087" t="str">
            <v>PRESTACAO DEVOLVIDA</v>
          </cell>
          <cell r="B1087" t="str">
            <v>0770028303</v>
          </cell>
          <cell r="C1087" t="str">
            <v>B</v>
          </cell>
          <cell r="D1087" t="str">
            <v>3 Month and less SME Loans</v>
          </cell>
          <cell r="E1087" t="str">
            <v>V</v>
          </cell>
          <cell r="F1087" t="str">
            <v>Performing</v>
          </cell>
          <cell r="G1087">
            <v>0</v>
          </cell>
          <cell r="H1087">
            <v>-809.79</v>
          </cell>
        </row>
        <row r="1088">
          <cell r="A1088" t="str">
            <v>PRESTACAO DEVOLVIDA</v>
          </cell>
          <cell r="B1088" t="str">
            <v>0770028322</v>
          </cell>
          <cell r="C1088" t="str">
            <v>B</v>
          </cell>
          <cell r="D1088" t="str">
            <v>3 Month and less SME Loans</v>
          </cell>
          <cell r="E1088" t="str">
            <v>V</v>
          </cell>
          <cell r="F1088" t="str">
            <v>Performing</v>
          </cell>
          <cell r="G1088">
            <v>-41666.660000000003</v>
          </cell>
          <cell r="H1088">
            <v>-4596.74</v>
          </cell>
        </row>
        <row r="1089">
          <cell r="A1089" t="str">
            <v>PRESTACAO DEVOLVIDA</v>
          </cell>
          <cell r="B1089" t="str">
            <v>0770028366</v>
          </cell>
          <cell r="C1089" t="str">
            <v>B</v>
          </cell>
          <cell r="D1089" t="str">
            <v>3 Month and less SME Loans</v>
          </cell>
          <cell r="E1089" t="str">
            <v>V</v>
          </cell>
          <cell r="F1089" t="str">
            <v>Performing</v>
          </cell>
          <cell r="G1089">
            <v>-120393.89</v>
          </cell>
          <cell r="H1089">
            <v>-7862.16</v>
          </cell>
        </row>
        <row r="1090">
          <cell r="A1090" t="str">
            <v>PRESTACAO DEVOLVIDA</v>
          </cell>
          <cell r="B1090" t="str">
            <v>0770028441</v>
          </cell>
          <cell r="C1090" t="str">
            <v>B</v>
          </cell>
          <cell r="D1090" t="str">
            <v>3 Month and less SME Loans</v>
          </cell>
          <cell r="E1090" t="str">
            <v>V</v>
          </cell>
          <cell r="F1090" t="str">
            <v>Performing</v>
          </cell>
          <cell r="G1090">
            <v>-3434.7</v>
          </cell>
          <cell r="H1090">
            <v>-327.91</v>
          </cell>
        </row>
        <row r="1091">
          <cell r="A1091" t="str">
            <v>PRESTACAO DEVOLVIDA</v>
          </cell>
          <cell r="B1091" t="str">
            <v>0770028446</v>
          </cell>
          <cell r="C1091" t="str">
            <v>B</v>
          </cell>
          <cell r="D1091" t="str">
            <v>3 Month and less SME Loans</v>
          </cell>
          <cell r="E1091" t="str">
            <v>V</v>
          </cell>
          <cell r="F1091" t="str">
            <v>Performing</v>
          </cell>
          <cell r="G1091">
            <v>-25708.94</v>
          </cell>
          <cell r="H1091">
            <v>0</v>
          </cell>
        </row>
        <row r="1092">
          <cell r="A1092" t="str">
            <v>PRESTACAO DEVOLVIDA</v>
          </cell>
          <cell r="B1092" t="str">
            <v>0770028627</v>
          </cell>
          <cell r="C1092" t="str">
            <v>B</v>
          </cell>
          <cell r="D1092" t="str">
            <v>3 Month and less SME Loans</v>
          </cell>
          <cell r="E1092" t="str">
            <v>V</v>
          </cell>
          <cell r="F1092" t="str">
            <v>Performing</v>
          </cell>
          <cell r="G1092">
            <v>-2193</v>
          </cell>
          <cell r="H1092">
            <v>0</v>
          </cell>
        </row>
        <row r="1093">
          <cell r="A1093" t="str">
            <v>PRESTACAO DEVOLVIDA</v>
          </cell>
          <cell r="B1093" t="str">
            <v>0770028642</v>
          </cell>
          <cell r="C1093" t="str">
            <v>B</v>
          </cell>
          <cell r="D1093" t="str">
            <v>3 Month and less SME Loans</v>
          </cell>
          <cell r="E1093" t="str">
            <v>V</v>
          </cell>
          <cell r="F1093" t="str">
            <v>Performing</v>
          </cell>
          <cell r="G1093">
            <v>-6043.63</v>
          </cell>
          <cell r="H1093">
            <v>0</v>
          </cell>
        </row>
        <row r="1094">
          <cell r="A1094" t="str">
            <v>PRESTACAO DEVOLVIDA</v>
          </cell>
          <cell r="B1094" t="str">
            <v>0770028738</v>
          </cell>
          <cell r="C1094" t="str">
            <v>B</v>
          </cell>
          <cell r="D1094" t="str">
            <v>3 Month and less SME Loans</v>
          </cell>
          <cell r="E1094" t="str">
            <v>V</v>
          </cell>
          <cell r="F1094" t="str">
            <v>Performing</v>
          </cell>
          <cell r="G1094">
            <v>-2000</v>
          </cell>
          <cell r="H1094">
            <v>-308.3</v>
          </cell>
        </row>
        <row r="1095">
          <cell r="A1095" t="str">
            <v>PRESTACAO DEVOLVIDA</v>
          </cell>
          <cell r="B1095" t="str">
            <v>0770028744</v>
          </cell>
          <cell r="C1095" t="str">
            <v>B</v>
          </cell>
          <cell r="D1095" t="str">
            <v>3 Month and less SME Loans</v>
          </cell>
          <cell r="E1095" t="str">
            <v>V</v>
          </cell>
          <cell r="F1095" t="str">
            <v>Performing</v>
          </cell>
          <cell r="G1095">
            <v>-11207.72</v>
          </cell>
          <cell r="H1095">
            <v>-55.08</v>
          </cell>
        </row>
        <row r="1096">
          <cell r="A1096" t="str">
            <v>PRESTACAO DEVOLVIDA</v>
          </cell>
          <cell r="B1096" t="str">
            <v>0770028763</v>
          </cell>
          <cell r="C1096" t="str">
            <v>B</v>
          </cell>
          <cell r="D1096" t="str">
            <v>3 Month and less SME Loans</v>
          </cell>
          <cell r="E1096" t="str">
            <v>V</v>
          </cell>
          <cell r="F1096" t="str">
            <v>Performing</v>
          </cell>
          <cell r="G1096">
            <v>-1481.23</v>
          </cell>
          <cell r="H1096">
            <v>-170.22</v>
          </cell>
        </row>
        <row r="1097">
          <cell r="A1097" t="str">
            <v>PRESTACAO DEVOLVIDA</v>
          </cell>
          <cell r="B1097" t="str">
            <v>0770028816</v>
          </cell>
          <cell r="C1097" t="str">
            <v>B</v>
          </cell>
          <cell r="D1097" t="str">
            <v>3 Month and less SME Loans</v>
          </cell>
          <cell r="E1097" t="str">
            <v>V</v>
          </cell>
          <cell r="F1097" t="str">
            <v>Performing</v>
          </cell>
          <cell r="G1097">
            <v>-2834.44</v>
          </cell>
          <cell r="H1097">
            <v>0</v>
          </cell>
        </row>
        <row r="1098">
          <cell r="A1098" t="str">
            <v>PRESTACAO DEVOLVIDA</v>
          </cell>
          <cell r="B1098" t="str">
            <v>0770028887</v>
          </cell>
          <cell r="C1098" t="str">
            <v>B</v>
          </cell>
          <cell r="D1098" t="str">
            <v>3 Month and less SME Loans</v>
          </cell>
          <cell r="E1098" t="str">
            <v>V</v>
          </cell>
          <cell r="F1098" t="str">
            <v>Performing</v>
          </cell>
          <cell r="G1098">
            <v>-1431.69</v>
          </cell>
          <cell r="H1098">
            <v>-327.14999999999998</v>
          </cell>
        </row>
        <row r="1099">
          <cell r="A1099" t="str">
            <v>PRESTACAO DEVOLVIDA</v>
          </cell>
          <cell r="B1099" t="str">
            <v>0770028889</v>
          </cell>
          <cell r="C1099" t="str">
            <v>B</v>
          </cell>
          <cell r="D1099" t="str">
            <v>3 Month and less SME Loans</v>
          </cell>
          <cell r="E1099" t="str">
            <v>V</v>
          </cell>
          <cell r="F1099" t="str">
            <v>Performing</v>
          </cell>
          <cell r="G1099">
            <v>0</v>
          </cell>
          <cell r="H1099">
            <v>-830.33</v>
          </cell>
        </row>
        <row r="1100">
          <cell r="A1100" t="str">
            <v>PRESTACAO DEVOLVIDA</v>
          </cell>
          <cell r="B1100" t="str">
            <v>0770028896</v>
          </cell>
          <cell r="C1100" t="str">
            <v>B</v>
          </cell>
          <cell r="D1100" t="str">
            <v>3 Month and less SME Loans</v>
          </cell>
          <cell r="E1100" t="str">
            <v>V</v>
          </cell>
          <cell r="F1100" t="str">
            <v>Performing</v>
          </cell>
          <cell r="G1100">
            <v>-8000</v>
          </cell>
          <cell r="H1100">
            <v>-1582.88</v>
          </cell>
        </row>
        <row r="1101">
          <cell r="A1101" t="str">
            <v>PRESTACAO DEVOLVIDA</v>
          </cell>
          <cell r="B1101" t="str">
            <v>0770028952</v>
          </cell>
          <cell r="C1101" t="str">
            <v>B</v>
          </cell>
          <cell r="D1101" t="str">
            <v>3 Month and less SME Loans</v>
          </cell>
          <cell r="E1101" t="str">
            <v>V</v>
          </cell>
          <cell r="F1101" t="str">
            <v>Performing</v>
          </cell>
          <cell r="G1101">
            <v>-6592.45</v>
          </cell>
          <cell r="H1101">
            <v>0</v>
          </cell>
        </row>
        <row r="1102">
          <cell r="A1102" t="str">
            <v>PRESTACAO DEVOLVIDA</v>
          </cell>
          <cell r="B1102" t="str">
            <v>0770028985</v>
          </cell>
          <cell r="C1102" t="str">
            <v>B</v>
          </cell>
          <cell r="D1102" t="str">
            <v>3 Month and less SME Loans</v>
          </cell>
          <cell r="E1102" t="str">
            <v>V</v>
          </cell>
          <cell r="F1102" t="str">
            <v>Performing</v>
          </cell>
          <cell r="G1102">
            <v>-4761.92</v>
          </cell>
          <cell r="H1102">
            <v>-893.32</v>
          </cell>
        </row>
        <row r="1103">
          <cell r="A1103" t="str">
            <v>PRESTACAO DEVOLVIDA</v>
          </cell>
          <cell r="B1103" t="str">
            <v>0770028988</v>
          </cell>
          <cell r="C1103" t="str">
            <v>B</v>
          </cell>
          <cell r="D1103" t="str">
            <v>3 Month and less SME Loans</v>
          </cell>
          <cell r="E1103" t="str">
            <v>V</v>
          </cell>
          <cell r="F1103" t="str">
            <v>Performing</v>
          </cell>
          <cell r="G1103">
            <v>-7.54</v>
          </cell>
          <cell r="H1103">
            <v>0</v>
          </cell>
        </row>
        <row r="1104">
          <cell r="A1104" t="str">
            <v>PRESTACAO DEVOLVIDA</v>
          </cell>
          <cell r="B1104" t="str">
            <v>0770029252</v>
          </cell>
          <cell r="C1104" t="str">
            <v>B</v>
          </cell>
          <cell r="D1104" t="str">
            <v>3 Month and less SME Loans</v>
          </cell>
          <cell r="E1104" t="str">
            <v>V</v>
          </cell>
          <cell r="F1104" t="str">
            <v>Performing</v>
          </cell>
          <cell r="G1104">
            <v>-93750</v>
          </cell>
          <cell r="H1104">
            <v>-20309.43</v>
          </cell>
        </row>
        <row r="1105">
          <cell r="A1105" t="str">
            <v>PRESTACAO DEVOLVIDA</v>
          </cell>
          <cell r="B1105" t="str">
            <v>0770029418</v>
          </cell>
          <cell r="C1105" t="str">
            <v>B</v>
          </cell>
          <cell r="D1105" t="str">
            <v>3 Month and less SME Loans</v>
          </cell>
          <cell r="E1105" t="str">
            <v>V</v>
          </cell>
          <cell r="F1105" t="str">
            <v>Performing</v>
          </cell>
          <cell r="G1105">
            <v>0</v>
          </cell>
          <cell r="H1105">
            <v>-17555.52</v>
          </cell>
        </row>
        <row r="1106">
          <cell r="A1106" t="str">
            <v>PRESTACAO DEVOLVIDA</v>
          </cell>
          <cell r="B1106" t="str">
            <v>0770029597</v>
          </cell>
          <cell r="C1106" t="str">
            <v>B</v>
          </cell>
          <cell r="D1106" t="str">
            <v>3 Month and less SME Loans</v>
          </cell>
          <cell r="E1106" t="str">
            <v>V</v>
          </cell>
          <cell r="F1106" t="str">
            <v>Performing</v>
          </cell>
          <cell r="G1106">
            <v>-11553.75</v>
          </cell>
          <cell r="H1106">
            <v>0</v>
          </cell>
        </row>
        <row r="1107">
          <cell r="A1107" t="str">
            <v>PRESTACAO DEVOLVIDA</v>
          </cell>
          <cell r="B1107" t="str">
            <v>0770029758</v>
          </cell>
          <cell r="C1107" t="str">
            <v>B</v>
          </cell>
          <cell r="D1107" t="str">
            <v>3 Month and less SME Loans</v>
          </cell>
          <cell r="E1107" t="str">
            <v>V</v>
          </cell>
          <cell r="F1107" t="str">
            <v>Performing</v>
          </cell>
          <cell r="G1107">
            <v>-382.81</v>
          </cell>
          <cell r="H1107">
            <v>-77.66</v>
          </cell>
        </row>
        <row r="1108">
          <cell r="A1108" t="str">
            <v>PRESTACAO DEVOLVIDA</v>
          </cell>
          <cell r="B1108" t="str">
            <v>0770029848</v>
          </cell>
          <cell r="C1108" t="str">
            <v>B</v>
          </cell>
          <cell r="D1108" t="str">
            <v>3 Month and less SME Loans</v>
          </cell>
          <cell r="E1108" t="str">
            <v>V</v>
          </cell>
          <cell r="F1108" t="str">
            <v>Performing</v>
          </cell>
          <cell r="G1108">
            <v>-966.12</v>
          </cell>
          <cell r="H1108">
            <v>0</v>
          </cell>
        </row>
        <row r="1109">
          <cell r="A1109" t="str">
            <v>PRESTACAO DEVOLVIDA</v>
          </cell>
          <cell r="B1109" t="str">
            <v>0770029931</v>
          </cell>
          <cell r="C1109" t="str">
            <v>B</v>
          </cell>
          <cell r="D1109" t="str">
            <v>3 Month and less SME Loans</v>
          </cell>
          <cell r="E1109" t="str">
            <v>V</v>
          </cell>
          <cell r="F1109" t="str">
            <v>Performing</v>
          </cell>
          <cell r="G1109">
            <v>-2857.96</v>
          </cell>
          <cell r="H1109">
            <v>0</v>
          </cell>
        </row>
        <row r="1110">
          <cell r="A1110" t="str">
            <v>PRESTACAO DEVOLVIDA</v>
          </cell>
          <cell r="B1110" t="str">
            <v>0770030008</v>
          </cell>
          <cell r="C1110" t="str">
            <v>B</v>
          </cell>
          <cell r="D1110" t="str">
            <v>3 Month and less SME Loans</v>
          </cell>
          <cell r="E1110" t="str">
            <v>V</v>
          </cell>
          <cell r="F1110" t="str">
            <v>Performing</v>
          </cell>
          <cell r="G1110">
            <v>-1247.32</v>
          </cell>
          <cell r="H1110">
            <v>-430.4</v>
          </cell>
        </row>
        <row r="1111">
          <cell r="A1111" t="str">
            <v>PRESTACAO DEVOLVIDA</v>
          </cell>
          <cell r="B1111" t="str">
            <v>0770030009</v>
          </cell>
          <cell r="C1111" t="str">
            <v>B</v>
          </cell>
          <cell r="D1111" t="str">
            <v>3 Month and less SME Loans</v>
          </cell>
          <cell r="E1111" t="str">
            <v>V</v>
          </cell>
          <cell r="F1111" t="str">
            <v>Performing</v>
          </cell>
          <cell r="G1111">
            <v>-1247.32</v>
          </cell>
          <cell r="H1111">
            <v>-430.4</v>
          </cell>
        </row>
        <row r="1112">
          <cell r="A1112" t="str">
            <v>PRESTACAO DEVOLVIDA</v>
          </cell>
          <cell r="B1112" t="str">
            <v>0770030085</v>
          </cell>
          <cell r="C1112" t="str">
            <v>B</v>
          </cell>
          <cell r="D1112" t="str">
            <v>3 Month and less SME Loans</v>
          </cell>
          <cell r="E1112" t="str">
            <v>V</v>
          </cell>
          <cell r="F1112" t="str">
            <v>Performing</v>
          </cell>
          <cell r="G1112">
            <v>-17361.11</v>
          </cell>
          <cell r="H1112">
            <v>-2306.79</v>
          </cell>
        </row>
        <row r="1113">
          <cell r="A1113" t="str">
            <v>PRESTACAO DEVOLVIDA</v>
          </cell>
          <cell r="B1113" t="str">
            <v>0770030242</v>
          </cell>
          <cell r="C1113" t="str">
            <v>B</v>
          </cell>
          <cell r="D1113" t="str">
            <v>3 Month and less SME Loans</v>
          </cell>
          <cell r="E1113" t="str">
            <v>V</v>
          </cell>
          <cell r="F1113" t="str">
            <v>Performing</v>
          </cell>
          <cell r="G1113">
            <v>-2667.84</v>
          </cell>
          <cell r="H1113">
            <v>-971.73</v>
          </cell>
        </row>
        <row r="1114">
          <cell r="A1114" t="str">
            <v>PRESTACAO DEVOLVIDA</v>
          </cell>
          <cell r="B1114" t="str">
            <v>0770030285</v>
          </cell>
          <cell r="C1114" t="str">
            <v>B</v>
          </cell>
          <cell r="D1114" t="str">
            <v>3 Month and less SME Loans</v>
          </cell>
          <cell r="E1114" t="str">
            <v>V</v>
          </cell>
          <cell r="F1114" t="str">
            <v>Performing</v>
          </cell>
          <cell r="G1114">
            <v>-40000</v>
          </cell>
          <cell r="H1114">
            <v>-8008.28</v>
          </cell>
        </row>
        <row r="1115">
          <cell r="A1115" t="str">
            <v>PRESTACAO DEVOLVIDA</v>
          </cell>
          <cell r="B1115" t="str">
            <v>0770030462</v>
          </cell>
          <cell r="C1115" t="str">
            <v>B</v>
          </cell>
          <cell r="D1115" t="str">
            <v>3 Month and less SME Loans</v>
          </cell>
          <cell r="E1115" t="str">
            <v>V</v>
          </cell>
          <cell r="F1115" t="str">
            <v>Performing</v>
          </cell>
          <cell r="G1115">
            <v>-6737.06</v>
          </cell>
          <cell r="H1115">
            <v>-2397.12</v>
          </cell>
        </row>
        <row r="1116">
          <cell r="A1116" t="str">
            <v>PRESTACAO DEVOLVIDA</v>
          </cell>
          <cell r="B1116" t="str">
            <v>0770030483</v>
          </cell>
          <cell r="C1116" t="str">
            <v>B</v>
          </cell>
          <cell r="D1116" t="str">
            <v>3 Month and less SME Loans</v>
          </cell>
          <cell r="E1116" t="str">
            <v>V</v>
          </cell>
          <cell r="F1116" t="str">
            <v>Performing</v>
          </cell>
          <cell r="G1116">
            <v>-19732</v>
          </cell>
          <cell r="H1116">
            <v>0</v>
          </cell>
        </row>
        <row r="1117">
          <cell r="A1117" t="str">
            <v>PRESTACAO DEVOLVIDA</v>
          </cell>
          <cell r="B1117" t="str">
            <v>0770030701</v>
          </cell>
          <cell r="C1117" t="str">
            <v>B</v>
          </cell>
          <cell r="D1117" t="str">
            <v>3 Month and less SME Loans</v>
          </cell>
          <cell r="E1117" t="str">
            <v>V</v>
          </cell>
          <cell r="F1117" t="str">
            <v>Performing</v>
          </cell>
          <cell r="G1117">
            <v>-787.7</v>
          </cell>
          <cell r="H1117">
            <v>0</v>
          </cell>
        </row>
        <row r="1118">
          <cell r="A1118" t="str">
            <v>PRESTACAO DEVOLVIDA</v>
          </cell>
          <cell r="B1118" t="str">
            <v>0770030736</v>
          </cell>
          <cell r="C1118" t="str">
            <v>B</v>
          </cell>
          <cell r="D1118" t="str">
            <v>3 Month and less SME Loans</v>
          </cell>
          <cell r="E1118" t="str">
            <v>V</v>
          </cell>
          <cell r="F1118" t="str">
            <v>Performing</v>
          </cell>
          <cell r="G1118">
            <v>-13353.65</v>
          </cell>
          <cell r="H1118">
            <v>0</v>
          </cell>
        </row>
        <row r="1119">
          <cell r="A1119" t="str">
            <v>PRESTACAO DEVOLVIDA</v>
          </cell>
          <cell r="B1119" t="str">
            <v>0770030744</v>
          </cell>
          <cell r="C1119" t="str">
            <v>B</v>
          </cell>
          <cell r="D1119" t="str">
            <v>3 Month and less SME Loans</v>
          </cell>
          <cell r="E1119" t="str">
            <v>V</v>
          </cell>
          <cell r="F1119" t="str">
            <v>Performing</v>
          </cell>
          <cell r="G1119">
            <v>-4470.6000000000004</v>
          </cell>
          <cell r="H1119">
            <v>-1600.35</v>
          </cell>
        </row>
        <row r="1120">
          <cell r="A1120" t="str">
            <v>PRESTACAO DEVOLVIDA</v>
          </cell>
          <cell r="B1120" t="str">
            <v>0770031234</v>
          </cell>
          <cell r="C1120" t="str">
            <v>B</v>
          </cell>
          <cell r="D1120" t="str">
            <v>3 Month and less SME Loans</v>
          </cell>
          <cell r="E1120" t="str">
            <v>V</v>
          </cell>
          <cell r="F1120" t="str">
            <v>Performing</v>
          </cell>
          <cell r="G1120">
            <v>-314.92</v>
          </cell>
          <cell r="H1120">
            <v>0</v>
          </cell>
        </row>
        <row r="1121">
          <cell r="A1121" t="str">
            <v>PRESTACAO DEVOLVIDA</v>
          </cell>
          <cell r="B1121" t="str">
            <v>1037000207</v>
          </cell>
          <cell r="C1121" t="str">
            <v>B</v>
          </cell>
          <cell r="D1121" t="str">
            <v>3 Month and less SME Loans</v>
          </cell>
          <cell r="E1121" t="str">
            <v>F</v>
          </cell>
          <cell r="F1121" t="str">
            <v>Performing</v>
          </cell>
          <cell r="G1121">
            <v>-1496.94</v>
          </cell>
          <cell r="H1121">
            <v>-1922.4</v>
          </cell>
        </row>
        <row r="1122">
          <cell r="A1122" t="str">
            <v>PRESTACAO DEVOLVIDA</v>
          </cell>
          <cell r="B1122" t="str">
            <v>1046000076</v>
          </cell>
          <cell r="C1122" t="str">
            <v>B</v>
          </cell>
          <cell r="D1122" t="str">
            <v>3 Month and less SME Loans</v>
          </cell>
          <cell r="E1122" t="str">
            <v>F</v>
          </cell>
          <cell r="F1122" t="str">
            <v>Performing</v>
          </cell>
          <cell r="G1122">
            <v>-2403.36</v>
          </cell>
          <cell r="H1122">
            <v>-723.06</v>
          </cell>
        </row>
        <row r="1123">
          <cell r="A1123" t="str">
            <v>PRESTACAO DEVOLVIDA</v>
          </cell>
          <cell r="B1123" t="str">
            <v>1075000107</v>
          </cell>
          <cell r="C1123" t="str">
            <v>B</v>
          </cell>
          <cell r="D1123" t="str">
            <v>3 Month and less SME Loans</v>
          </cell>
          <cell r="E1123" t="str">
            <v>F</v>
          </cell>
          <cell r="F1123" t="str">
            <v>Performing</v>
          </cell>
          <cell r="G1123">
            <v>-14642.3</v>
          </cell>
          <cell r="H1123">
            <v>-703.9</v>
          </cell>
        </row>
        <row r="1124">
          <cell r="A1124" t="str">
            <v>PRESTACAO DEVOLVIDA</v>
          </cell>
          <cell r="B1124" t="str">
            <v>1083000154</v>
          </cell>
          <cell r="C1124" t="str">
            <v>B</v>
          </cell>
          <cell r="D1124" t="str">
            <v>3 Month and less SME Loans</v>
          </cell>
          <cell r="E1124" t="str">
            <v>F</v>
          </cell>
          <cell r="F1124" t="str">
            <v>Performing</v>
          </cell>
          <cell r="G1124">
            <v>-26868.6</v>
          </cell>
          <cell r="H1124">
            <v>-359.46</v>
          </cell>
        </row>
        <row r="1125">
          <cell r="A1125" t="str">
            <v>PRESTACAO LIQUIDADA</v>
          </cell>
          <cell r="B1125" t="str">
            <v>0005002186</v>
          </cell>
          <cell r="C1125" t="str">
            <v>B</v>
          </cell>
          <cell r="D1125" t="str">
            <v>3 Month and less SME Loans</v>
          </cell>
          <cell r="E1125" t="str">
            <v>V</v>
          </cell>
          <cell r="F1125" t="str">
            <v>Performing</v>
          </cell>
          <cell r="G1125">
            <v>2551.36</v>
          </cell>
          <cell r="H1125">
            <v>1373.84</v>
          </cell>
        </row>
        <row r="1126">
          <cell r="A1126" t="str">
            <v>PRESTACAO LIQUIDADA</v>
          </cell>
          <cell r="B1126" t="str">
            <v>0013001690</v>
          </cell>
          <cell r="C1126" t="str">
            <v>B</v>
          </cell>
          <cell r="D1126" t="str">
            <v>3 Month and less SME Loans</v>
          </cell>
          <cell r="E1126" t="str">
            <v>V</v>
          </cell>
          <cell r="F1126" t="str">
            <v>Performing</v>
          </cell>
          <cell r="G1126">
            <v>8127.92</v>
          </cell>
          <cell r="H1126">
            <v>2299.94</v>
          </cell>
        </row>
        <row r="1127">
          <cell r="A1127" t="str">
            <v>PRESTACAO LIQUIDADA</v>
          </cell>
          <cell r="B1127" t="str">
            <v>0020002397</v>
          </cell>
          <cell r="C1127" t="str">
            <v>B</v>
          </cell>
          <cell r="D1127" t="str">
            <v>3 Month and less SME Loans</v>
          </cell>
          <cell r="E1127" t="str">
            <v>V</v>
          </cell>
          <cell r="F1127" t="str">
            <v>Performing</v>
          </cell>
          <cell r="G1127">
            <v>18588.93</v>
          </cell>
          <cell r="H1127">
            <v>7247.34</v>
          </cell>
        </row>
        <row r="1128">
          <cell r="A1128" t="str">
            <v>PRESTACAO LIQUIDADA</v>
          </cell>
          <cell r="B1128" t="str">
            <v>0030000802</v>
          </cell>
          <cell r="C1128" t="str">
            <v>B</v>
          </cell>
          <cell r="D1128" t="str">
            <v>3 Month and less SME Loans</v>
          </cell>
          <cell r="E1128" t="str">
            <v>V</v>
          </cell>
          <cell r="F1128" t="str">
            <v>Performing</v>
          </cell>
          <cell r="G1128">
            <v>1269.8</v>
          </cell>
          <cell r="H1128">
            <v>132.94999999999999</v>
          </cell>
        </row>
        <row r="1129">
          <cell r="A1129" t="str">
            <v>PRESTACAO LIQUIDADA</v>
          </cell>
          <cell r="B1129" t="str">
            <v>0036001312</v>
          </cell>
          <cell r="C1129" t="str">
            <v>B</v>
          </cell>
          <cell r="D1129" t="str">
            <v>3 Month and less SME Loans</v>
          </cell>
          <cell r="E1129" t="str">
            <v>V</v>
          </cell>
          <cell r="F1129" t="str">
            <v>Performing</v>
          </cell>
          <cell r="G1129">
            <v>2562</v>
          </cell>
          <cell r="H1129">
            <v>259.25</v>
          </cell>
        </row>
        <row r="1130">
          <cell r="A1130" t="str">
            <v>PRESTACAO LIQUIDADA</v>
          </cell>
          <cell r="B1130" t="str">
            <v>0041001495</v>
          </cell>
          <cell r="C1130" t="str">
            <v>B</v>
          </cell>
          <cell r="D1130" t="str">
            <v>3 Month and less SME Loans</v>
          </cell>
          <cell r="E1130" t="str">
            <v>V</v>
          </cell>
          <cell r="F1130" t="str">
            <v>Performing</v>
          </cell>
          <cell r="G1130">
            <v>1788.72</v>
          </cell>
          <cell r="H1130">
            <v>970.38</v>
          </cell>
        </row>
        <row r="1131">
          <cell r="A1131" t="str">
            <v>PRESTACAO LIQUIDADA</v>
          </cell>
          <cell r="B1131" t="str">
            <v>0048001267</v>
          </cell>
          <cell r="C1131" t="str">
            <v>B</v>
          </cell>
          <cell r="D1131" t="str">
            <v>3 Month and less SME Loans</v>
          </cell>
          <cell r="E1131" t="str">
            <v>V</v>
          </cell>
          <cell r="F1131" t="str">
            <v>Performing</v>
          </cell>
          <cell r="G1131">
            <v>18004.560000000001</v>
          </cell>
          <cell r="H1131">
            <v>5528.34</v>
          </cell>
        </row>
        <row r="1132">
          <cell r="A1132" t="str">
            <v>PRESTACAO LIQUIDADA</v>
          </cell>
          <cell r="B1132" t="str">
            <v>0053001003</v>
          </cell>
          <cell r="C1132" t="str">
            <v>B</v>
          </cell>
          <cell r="D1132" t="str">
            <v>3 Month and less SME Loans</v>
          </cell>
          <cell r="E1132" t="str">
            <v>V</v>
          </cell>
          <cell r="F1132" t="str">
            <v>Performing</v>
          </cell>
          <cell r="G1132">
            <v>689.55</v>
          </cell>
          <cell r="H1132">
            <v>117.19</v>
          </cell>
        </row>
        <row r="1133">
          <cell r="A1133" t="str">
            <v>PRESTACAO LIQUIDADA</v>
          </cell>
          <cell r="B1133" t="str">
            <v>0090000163</v>
          </cell>
          <cell r="C1133" t="str">
            <v>B</v>
          </cell>
          <cell r="D1133" t="str">
            <v>3 Month and less SME Loans</v>
          </cell>
          <cell r="E1133" t="str">
            <v>V</v>
          </cell>
          <cell r="F1133" t="str">
            <v>Performing</v>
          </cell>
          <cell r="G1133">
            <v>27031.66</v>
          </cell>
          <cell r="H1133">
            <v>10369.629999999999</v>
          </cell>
        </row>
        <row r="1134">
          <cell r="A1134" t="str">
            <v>PRESTACAO LIQUIDADA</v>
          </cell>
          <cell r="B1134" t="str">
            <v>0090000172</v>
          </cell>
          <cell r="C1134" t="str">
            <v>B</v>
          </cell>
          <cell r="D1134" t="str">
            <v>3 Month and less SME Loans</v>
          </cell>
          <cell r="E1134" t="str">
            <v>V</v>
          </cell>
          <cell r="F1134" t="str">
            <v>Performing</v>
          </cell>
          <cell r="G1134">
            <v>4552.5</v>
          </cell>
          <cell r="H1134">
            <v>1671.59</v>
          </cell>
        </row>
        <row r="1135">
          <cell r="A1135" t="str">
            <v>PRESTACAO LIQUIDADA</v>
          </cell>
          <cell r="B1135" t="str">
            <v>0090000196</v>
          </cell>
          <cell r="C1135" t="str">
            <v>B</v>
          </cell>
          <cell r="D1135" t="str">
            <v>3 Month and less SME Loans</v>
          </cell>
          <cell r="E1135" t="str">
            <v>V</v>
          </cell>
          <cell r="F1135" t="str">
            <v>Performing</v>
          </cell>
          <cell r="G1135">
            <v>2762.14</v>
          </cell>
          <cell r="H1135">
            <v>664.82</v>
          </cell>
        </row>
        <row r="1136">
          <cell r="A1136" t="str">
            <v>PRESTACAO LIQUIDADA</v>
          </cell>
          <cell r="B1136" t="str">
            <v>0202004747</v>
          </cell>
          <cell r="C1136" t="str">
            <v>B</v>
          </cell>
          <cell r="D1136" t="str">
            <v>3 Month and less SME Loans</v>
          </cell>
          <cell r="E1136" t="str">
            <v>V</v>
          </cell>
          <cell r="F1136" t="str">
            <v>Performing</v>
          </cell>
          <cell r="G1136">
            <v>6542.78</v>
          </cell>
          <cell r="H1136">
            <v>1820.5</v>
          </cell>
        </row>
        <row r="1137">
          <cell r="A1137" t="str">
            <v>PRESTACAO LIQUIDADA</v>
          </cell>
          <cell r="B1137" t="str">
            <v>0202004757</v>
          </cell>
          <cell r="C1137" t="str">
            <v>B</v>
          </cell>
          <cell r="D1137" t="str">
            <v>3 Month and less SME Loans</v>
          </cell>
          <cell r="E1137" t="str">
            <v>V</v>
          </cell>
          <cell r="F1137" t="str">
            <v>Performing</v>
          </cell>
          <cell r="G1137">
            <v>7650.86</v>
          </cell>
          <cell r="H1137">
            <v>3129.94</v>
          </cell>
        </row>
        <row r="1138">
          <cell r="A1138" t="str">
            <v>PRESTACAO LIQUIDADA</v>
          </cell>
          <cell r="B1138" t="str">
            <v>0202005663</v>
          </cell>
          <cell r="C1138" t="str">
            <v>B</v>
          </cell>
          <cell r="D1138" t="str">
            <v>3 Month and less SME Loans</v>
          </cell>
          <cell r="E1138" t="str">
            <v>V</v>
          </cell>
          <cell r="F1138" t="str">
            <v>Performing</v>
          </cell>
          <cell r="G1138">
            <v>2697.69</v>
          </cell>
          <cell r="H1138">
            <v>874.3</v>
          </cell>
        </row>
        <row r="1139">
          <cell r="A1139" t="str">
            <v>PRESTACAO LIQUIDADA</v>
          </cell>
          <cell r="B1139" t="str">
            <v>0202005940</v>
          </cell>
          <cell r="C1139" t="str">
            <v>B</v>
          </cell>
          <cell r="D1139" t="str">
            <v>3 Month and less SME Loans</v>
          </cell>
          <cell r="E1139" t="str">
            <v>V</v>
          </cell>
          <cell r="F1139" t="str">
            <v>Performing</v>
          </cell>
          <cell r="G1139">
            <v>10650.13</v>
          </cell>
          <cell r="H1139">
            <v>3448.81</v>
          </cell>
        </row>
        <row r="1140">
          <cell r="A1140" t="str">
            <v>PRESTACAO LIQUIDADA</v>
          </cell>
          <cell r="B1140" t="str">
            <v>0203001832</v>
          </cell>
          <cell r="C1140" t="str">
            <v>B</v>
          </cell>
          <cell r="D1140" t="str">
            <v>3 Month and less SME Loans</v>
          </cell>
          <cell r="E1140" t="str">
            <v>V</v>
          </cell>
          <cell r="F1140" t="str">
            <v>Performing</v>
          </cell>
          <cell r="G1140">
            <v>8014.43</v>
          </cell>
          <cell r="H1140">
            <v>2306.63</v>
          </cell>
        </row>
        <row r="1141">
          <cell r="A1141" t="str">
            <v>PRESTACAO LIQUIDADA</v>
          </cell>
          <cell r="B1141" t="str">
            <v>0205001928</v>
          </cell>
          <cell r="C1141" t="str">
            <v>B</v>
          </cell>
          <cell r="D1141" t="str">
            <v>3 Month and less SME Loans</v>
          </cell>
          <cell r="E1141" t="str">
            <v>V</v>
          </cell>
          <cell r="F1141" t="str">
            <v>Performing</v>
          </cell>
          <cell r="G1141">
            <v>1276.9000000000001</v>
          </cell>
          <cell r="H1141">
            <v>458.9</v>
          </cell>
        </row>
        <row r="1142">
          <cell r="A1142" t="str">
            <v>PRESTACAO LIQUIDADA</v>
          </cell>
          <cell r="B1142" t="str">
            <v>0214002196</v>
          </cell>
          <cell r="C1142" t="str">
            <v>B</v>
          </cell>
          <cell r="D1142" t="str">
            <v>3 Month and less SME Loans</v>
          </cell>
          <cell r="E1142" t="str">
            <v>V</v>
          </cell>
          <cell r="F1142" t="str">
            <v>Performing</v>
          </cell>
          <cell r="G1142">
            <v>5490.59</v>
          </cell>
          <cell r="H1142">
            <v>3412.41</v>
          </cell>
        </row>
        <row r="1143">
          <cell r="A1143" t="str">
            <v>PRESTACAO LIQUIDADA</v>
          </cell>
          <cell r="B1143" t="str">
            <v>0221001108</v>
          </cell>
          <cell r="C1143" t="str">
            <v>B</v>
          </cell>
          <cell r="D1143" t="str">
            <v>3 Month and less SME Loans</v>
          </cell>
          <cell r="E1143" t="str">
            <v>V</v>
          </cell>
          <cell r="F1143" t="str">
            <v>Performing</v>
          </cell>
          <cell r="G1143">
            <v>44962.2</v>
          </cell>
          <cell r="H1143">
            <v>1395.79</v>
          </cell>
        </row>
        <row r="1144">
          <cell r="A1144" t="str">
            <v>PRESTACAO LIQUIDADA</v>
          </cell>
          <cell r="B1144" t="str">
            <v>0221001109</v>
          </cell>
          <cell r="C1144" t="str">
            <v>B</v>
          </cell>
          <cell r="D1144" t="str">
            <v>3 Month and less SME Loans</v>
          </cell>
          <cell r="E1144" t="str">
            <v>V</v>
          </cell>
          <cell r="F1144" t="str">
            <v>Performing</v>
          </cell>
          <cell r="G1144">
            <v>8490.8799999999992</v>
          </cell>
          <cell r="H1144">
            <v>1614.1</v>
          </cell>
        </row>
        <row r="1145">
          <cell r="A1145" t="str">
            <v>PRESTACAO LIQUIDADA</v>
          </cell>
          <cell r="B1145" t="str">
            <v>0221001197</v>
          </cell>
          <cell r="C1145" t="str">
            <v>B</v>
          </cell>
          <cell r="D1145" t="str">
            <v>3 Month and less SME Loans</v>
          </cell>
          <cell r="E1145" t="str">
            <v>V</v>
          </cell>
          <cell r="F1145" t="str">
            <v>Performing</v>
          </cell>
          <cell r="G1145">
            <v>12325.31</v>
          </cell>
          <cell r="H1145">
            <v>2443.5500000000002</v>
          </cell>
        </row>
        <row r="1146">
          <cell r="A1146" t="str">
            <v>PRESTACAO LIQUIDADA</v>
          </cell>
          <cell r="B1146" t="str">
            <v>0224003364</v>
          </cell>
          <cell r="C1146" t="str">
            <v>B</v>
          </cell>
          <cell r="D1146" t="str">
            <v>3 Month and less SME Loans</v>
          </cell>
          <cell r="E1146" t="str">
            <v>V</v>
          </cell>
          <cell r="F1146" t="str">
            <v>Performing</v>
          </cell>
          <cell r="G1146">
            <v>23019.21</v>
          </cell>
          <cell r="H1146">
            <v>3325.38</v>
          </cell>
        </row>
        <row r="1147">
          <cell r="A1147" t="str">
            <v>PRESTACAO LIQUIDADA</v>
          </cell>
          <cell r="B1147" t="str">
            <v>0224003516</v>
          </cell>
          <cell r="C1147" t="str">
            <v>B</v>
          </cell>
          <cell r="D1147" t="str">
            <v>3 Month and less SME Loans</v>
          </cell>
          <cell r="E1147" t="str">
            <v>V</v>
          </cell>
          <cell r="F1147" t="str">
            <v>Performing</v>
          </cell>
          <cell r="G1147">
            <v>11015.38</v>
          </cell>
          <cell r="H1147">
            <v>4102.2299999999996</v>
          </cell>
        </row>
        <row r="1148">
          <cell r="A1148" t="str">
            <v>PRESTACAO LIQUIDADA</v>
          </cell>
          <cell r="B1148" t="str">
            <v>0224003537</v>
          </cell>
          <cell r="C1148" t="str">
            <v>B</v>
          </cell>
          <cell r="D1148" t="str">
            <v>3 Month and less SME Loans</v>
          </cell>
          <cell r="E1148" t="str">
            <v>V</v>
          </cell>
          <cell r="F1148" t="str">
            <v>Performing</v>
          </cell>
          <cell r="G1148">
            <v>13818.64</v>
          </cell>
          <cell r="H1148">
            <v>3225.61</v>
          </cell>
        </row>
        <row r="1149">
          <cell r="A1149" t="str">
            <v>PRESTACAO LIQUIDADA</v>
          </cell>
          <cell r="B1149" t="str">
            <v>0228003019</v>
          </cell>
          <cell r="C1149" t="str">
            <v>B</v>
          </cell>
          <cell r="D1149" t="str">
            <v>3 Month and less SME Loans</v>
          </cell>
          <cell r="E1149" t="str">
            <v>V</v>
          </cell>
          <cell r="F1149" t="str">
            <v>Performing</v>
          </cell>
          <cell r="G1149">
            <v>668.04</v>
          </cell>
          <cell r="H1149">
            <v>152.49</v>
          </cell>
        </row>
        <row r="1150">
          <cell r="A1150" t="str">
            <v>PRESTACAO LIQUIDADA</v>
          </cell>
          <cell r="B1150" t="str">
            <v>0231001484</v>
          </cell>
          <cell r="C1150" t="str">
            <v>B</v>
          </cell>
          <cell r="D1150" t="str">
            <v>3 Month and less SME Loans</v>
          </cell>
          <cell r="E1150" t="str">
            <v>V</v>
          </cell>
          <cell r="F1150" t="str">
            <v>Performing</v>
          </cell>
          <cell r="G1150">
            <v>11976.53</v>
          </cell>
          <cell r="H1150">
            <v>5549.18</v>
          </cell>
        </row>
        <row r="1151">
          <cell r="A1151" t="str">
            <v>PRESTACAO LIQUIDADA</v>
          </cell>
          <cell r="B1151" t="str">
            <v>0232001536</v>
          </cell>
          <cell r="C1151" t="str">
            <v>B</v>
          </cell>
          <cell r="D1151" t="str">
            <v>3 Month and less SME Loans</v>
          </cell>
          <cell r="E1151" t="str">
            <v>V</v>
          </cell>
          <cell r="F1151" t="str">
            <v>Performing</v>
          </cell>
          <cell r="G1151">
            <v>1248.01</v>
          </cell>
          <cell r="H1151">
            <v>175.99</v>
          </cell>
        </row>
        <row r="1152">
          <cell r="A1152" t="str">
            <v>PRESTACAO LIQUIDADA</v>
          </cell>
          <cell r="B1152" t="str">
            <v>0234002134</v>
          </cell>
          <cell r="C1152" t="str">
            <v>B</v>
          </cell>
          <cell r="D1152" t="str">
            <v>3 Month and less SME Loans</v>
          </cell>
          <cell r="E1152" t="str">
            <v>V</v>
          </cell>
          <cell r="F1152" t="str">
            <v>Performing</v>
          </cell>
          <cell r="G1152">
            <v>8067.9</v>
          </cell>
          <cell r="H1152">
            <v>2148.77</v>
          </cell>
        </row>
        <row r="1153">
          <cell r="A1153" t="str">
            <v>PRESTACAO LIQUIDADA</v>
          </cell>
          <cell r="B1153" t="str">
            <v>0234002168</v>
          </cell>
          <cell r="C1153" t="str">
            <v>B</v>
          </cell>
          <cell r="D1153" t="str">
            <v>3 Month and less SME Loans</v>
          </cell>
          <cell r="E1153" t="str">
            <v>V</v>
          </cell>
          <cell r="F1153" t="str">
            <v>Performing</v>
          </cell>
          <cell r="G1153">
            <v>2431.08</v>
          </cell>
          <cell r="H1153">
            <v>618.92999999999995</v>
          </cell>
        </row>
        <row r="1154">
          <cell r="A1154" t="str">
            <v>PRESTACAO LIQUIDADA</v>
          </cell>
          <cell r="B1154" t="str">
            <v>0234002218</v>
          </cell>
          <cell r="C1154" t="str">
            <v>B</v>
          </cell>
          <cell r="D1154" t="str">
            <v>3 Month and less SME Loans</v>
          </cell>
          <cell r="E1154" t="str">
            <v>V</v>
          </cell>
          <cell r="F1154" t="str">
            <v>Performing</v>
          </cell>
          <cell r="G1154">
            <v>2357.7800000000002</v>
          </cell>
          <cell r="H1154">
            <v>740.65</v>
          </cell>
        </row>
        <row r="1155">
          <cell r="A1155" t="str">
            <v>PRESTACAO LIQUIDADA</v>
          </cell>
          <cell r="B1155" t="str">
            <v>0237002763</v>
          </cell>
          <cell r="C1155" t="str">
            <v>B</v>
          </cell>
          <cell r="D1155" t="str">
            <v>3 Month and less SME Loans</v>
          </cell>
          <cell r="E1155" t="str">
            <v>V</v>
          </cell>
          <cell r="F1155" t="str">
            <v>Performing</v>
          </cell>
          <cell r="G1155">
            <v>1788.87</v>
          </cell>
          <cell r="H1155">
            <v>398.63</v>
          </cell>
        </row>
        <row r="1156">
          <cell r="A1156" t="str">
            <v>PRESTACAO LIQUIDADA</v>
          </cell>
          <cell r="B1156" t="str">
            <v>0243004658</v>
          </cell>
          <cell r="C1156" t="str">
            <v>B</v>
          </cell>
          <cell r="D1156" t="str">
            <v>3 Month and less SME Loans</v>
          </cell>
          <cell r="E1156" t="str">
            <v>V</v>
          </cell>
          <cell r="F1156" t="str">
            <v>Performing</v>
          </cell>
          <cell r="G1156">
            <v>2576.19</v>
          </cell>
          <cell r="H1156">
            <v>39.07</v>
          </cell>
        </row>
        <row r="1157">
          <cell r="A1157" t="str">
            <v>PRESTACAO LIQUIDADA</v>
          </cell>
          <cell r="B1157" t="str">
            <v>0271002351</v>
          </cell>
          <cell r="C1157" t="str">
            <v>B</v>
          </cell>
          <cell r="D1157" t="str">
            <v>3 Month and less SME Loans</v>
          </cell>
          <cell r="E1157" t="str">
            <v>V</v>
          </cell>
          <cell r="F1157" t="str">
            <v>Performing</v>
          </cell>
          <cell r="G1157">
            <v>6142.64</v>
          </cell>
          <cell r="H1157">
            <v>2003.43</v>
          </cell>
        </row>
        <row r="1158">
          <cell r="A1158" t="str">
            <v>PRESTACAO LIQUIDADA</v>
          </cell>
          <cell r="B1158" t="str">
            <v>0301000937</v>
          </cell>
          <cell r="C1158" t="str">
            <v>B</v>
          </cell>
          <cell r="D1158" t="str">
            <v>3 Month and less SME Loans</v>
          </cell>
          <cell r="E1158" t="str">
            <v>V</v>
          </cell>
          <cell r="F1158" t="str">
            <v>Performing</v>
          </cell>
          <cell r="G1158">
            <v>2184.7399999999998</v>
          </cell>
          <cell r="H1158">
            <v>1016.67</v>
          </cell>
        </row>
        <row r="1159">
          <cell r="A1159" t="str">
            <v>PRESTACAO LIQUIDADA</v>
          </cell>
          <cell r="B1159" t="str">
            <v>0302000132</v>
          </cell>
          <cell r="C1159" t="str">
            <v>B</v>
          </cell>
          <cell r="D1159" t="str">
            <v>3 Month and less SME Loans</v>
          </cell>
          <cell r="E1159" t="str">
            <v>V</v>
          </cell>
          <cell r="F1159" t="str">
            <v>Performing</v>
          </cell>
          <cell r="G1159">
            <v>4537.08</v>
          </cell>
          <cell r="H1159">
            <v>2897.58</v>
          </cell>
        </row>
        <row r="1160">
          <cell r="A1160" t="str">
            <v>PRESTACAO LIQUIDADA</v>
          </cell>
          <cell r="B1160" t="str">
            <v>0303000714</v>
          </cell>
          <cell r="C1160" t="str">
            <v>B</v>
          </cell>
          <cell r="D1160" t="str">
            <v>3 Month and less SME Loans</v>
          </cell>
          <cell r="E1160" t="str">
            <v>V</v>
          </cell>
          <cell r="F1160" t="str">
            <v>Performing</v>
          </cell>
          <cell r="G1160">
            <v>2144.86</v>
          </cell>
          <cell r="H1160">
            <v>1168.6199999999999</v>
          </cell>
        </row>
        <row r="1161">
          <cell r="A1161" t="str">
            <v>PRESTACAO LIQUIDADA</v>
          </cell>
          <cell r="B1161" t="str">
            <v>0323001119</v>
          </cell>
          <cell r="C1161" t="str">
            <v>B</v>
          </cell>
          <cell r="D1161" t="str">
            <v>3 Month and less SME Loans</v>
          </cell>
          <cell r="E1161" t="str">
            <v>V</v>
          </cell>
          <cell r="F1161" t="str">
            <v>Performing</v>
          </cell>
          <cell r="G1161">
            <v>706.78</v>
          </cell>
          <cell r="H1161">
            <v>239.84</v>
          </cell>
        </row>
        <row r="1162">
          <cell r="A1162" t="str">
            <v>PRESTACAO LIQUIDADA</v>
          </cell>
          <cell r="B1162" t="str">
            <v>0354000793</v>
          </cell>
          <cell r="C1162" t="str">
            <v>B</v>
          </cell>
          <cell r="D1162" t="str">
            <v>3 Month and less SME Loans</v>
          </cell>
          <cell r="E1162" t="str">
            <v>V</v>
          </cell>
          <cell r="F1162" t="str">
            <v>Performing</v>
          </cell>
          <cell r="G1162">
            <v>16787.939999999999</v>
          </cell>
          <cell r="H1162">
            <v>2314.7399999999998</v>
          </cell>
        </row>
        <row r="1163">
          <cell r="A1163" t="str">
            <v>PRESTACAO LIQUIDADA</v>
          </cell>
          <cell r="B1163" t="str">
            <v>0355001117</v>
          </cell>
          <cell r="C1163" t="str">
            <v>B</v>
          </cell>
          <cell r="D1163" t="str">
            <v>3 Month and less SME Loans</v>
          </cell>
          <cell r="E1163" t="str">
            <v>V</v>
          </cell>
          <cell r="F1163" t="str">
            <v>Performing</v>
          </cell>
          <cell r="G1163">
            <v>7072.88</v>
          </cell>
          <cell r="H1163">
            <v>1212.77</v>
          </cell>
        </row>
        <row r="1164">
          <cell r="A1164" t="str">
            <v>PRESTACAO LIQUIDADA</v>
          </cell>
          <cell r="B1164" t="str">
            <v>0355001118</v>
          </cell>
          <cell r="C1164" t="str">
            <v>B</v>
          </cell>
          <cell r="D1164" t="str">
            <v>3 Month and less SME Loans</v>
          </cell>
          <cell r="E1164" t="str">
            <v>V</v>
          </cell>
          <cell r="F1164" t="str">
            <v>Performing</v>
          </cell>
          <cell r="G1164">
            <v>2504.02</v>
          </cell>
          <cell r="H1164">
            <v>410.28</v>
          </cell>
        </row>
        <row r="1165">
          <cell r="A1165" t="str">
            <v>PRESTACAO LIQUIDADA</v>
          </cell>
          <cell r="B1165" t="str">
            <v>0361000641</v>
          </cell>
          <cell r="C1165" t="str">
            <v>B</v>
          </cell>
          <cell r="D1165" t="str">
            <v>3 Month and less SME Loans</v>
          </cell>
          <cell r="E1165" t="str">
            <v>V</v>
          </cell>
          <cell r="F1165" t="str">
            <v>Performing</v>
          </cell>
          <cell r="G1165">
            <v>11080.44</v>
          </cell>
          <cell r="H1165">
            <v>4952.38</v>
          </cell>
        </row>
        <row r="1166">
          <cell r="A1166" t="str">
            <v>PRESTACAO LIQUIDADA</v>
          </cell>
          <cell r="B1166" t="str">
            <v>0369000930</v>
          </cell>
          <cell r="C1166" t="str">
            <v>B</v>
          </cell>
          <cell r="D1166" t="str">
            <v>3 Month and less SME Loans</v>
          </cell>
          <cell r="E1166" t="str">
            <v>V</v>
          </cell>
          <cell r="F1166" t="str">
            <v>Performing</v>
          </cell>
          <cell r="G1166">
            <v>806.83</v>
          </cell>
          <cell r="H1166">
            <v>122.26</v>
          </cell>
        </row>
        <row r="1167">
          <cell r="A1167" t="str">
            <v>PRESTACAO LIQUIDADA</v>
          </cell>
          <cell r="B1167" t="str">
            <v>0369000956</v>
          </cell>
          <cell r="C1167" t="str">
            <v>B</v>
          </cell>
          <cell r="D1167" t="str">
            <v>3 Month and less SME Loans</v>
          </cell>
          <cell r="E1167" t="str">
            <v>V</v>
          </cell>
          <cell r="F1167" t="str">
            <v>Performing</v>
          </cell>
          <cell r="G1167">
            <v>3692.19</v>
          </cell>
          <cell r="H1167">
            <v>83.51</v>
          </cell>
        </row>
        <row r="1168">
          <cell r="A1168" t="str">
            <v>PRESTACAO LIQUIDADA</v>
          </cell>
          <cell r="B1168" t="str">
            <v>0374000851</v>
          </cell>
          <cell r="C1168" t="str">
            <v>B</v>
          </cell>
          <cell r="D1168" t="str">
            <v>3 Month and less SME Loans</v>
          </cell>
          <cell r="E1168" t="str">
            <v>V</v>
          </cell>
          <cell r="F1168" t="str">
            <v>Performing</v>
          </cell>
          <cell r="G1168">
            <v>2432.8200000000002</v>
          </cell>
          <cell r="H1168">
            <v>922.12</v>
          </cell>
        </row>
        <row r="1169">
          <cell r="A1169" t="str">
            <v>PRESTACAO LIQUIDADA</v>
          </cell>
          <cell r="B1169" t="str">
            <v>0377001029</v>
          </cell>
          <cell r="C1169" t="str">
            <v>B</v>
          </cell>
          <cell r="D1169" t="str">
            <v>3 Month and less SME Loans</v>
          </cell>
          <cell r="E1169" t="str">
            <v>V</v>
          </cell>
          <cell r="F1169" t="str">
            <v>Performing</v>
          </cell>
          <cell r="G1169">
            <v>5192.1899999999996</v>
          </cell>
          <cell r="H1169">
            <v>2298.61</v>
          </cell>
        </row>
        <row r="1170">
          <cell r="A1170" t="str">
            <v>PRESTACAO LIQUIDADA</v>
          </cell>
          <cell r="B1170" t="str">
            <v>0405001711</v>
          </cell>
          <cell r="C1170" t="str">
            <v>B</v>
          </cell>
          <cell r="D1170" t="str">
            <v>3 Month and less SME Loans</v>
          </cell>
          <cell r="E1170" t="str">
            <v>V</v>
          </cell>
          <cell r="F1170" t="str">
            <v>Performing</v>
          </cell>
          <cell r="G1170">
            <v>1835.21</v>
          </cell>
          <cell r="H1170">
            <v>540.52</v>
          </cell>
        </row>
        <row r="1171">
          <cell r="A1171" t="str">
            <v>PRESTACAO LIQUIDADA</v>
          </cell>
          <cell r="B1171" t="str">
            <v>0408001714</v>
          </cell>
          <cell r="C1171" t="str">
            <v>B</v>
          </cell>
          <cell r="D1171" t="str">
            <v>3 Month and less SME Loans</v>
          </cell>
          <cell r="E1171" t="str">
            <v>V</v>
          </cell>
          <cell r="F1171" t="str">
            <v>Performing</v>
          </cell>
          <cell r="G1171">
            <v>9888.58</v>
          </cell>
          <cell r="H1171">
            <v>6483.51</v>
          </cell>
        </row>
        <row r="1172">
          <cell r="A1172" t="str">
            <v>PRESTACAO LIQUIDADA</v>
          </cell>
          <cell r="B1172" t="str">
            <v>0410005324</v>
          </cell>
          <cell r="C1172" t="str">
            <v>B</v>
          </cell>
          <cell r="D1172" t="str">
            <v>3 Month and less SME Loans</v>
          </cell>
          <cell r="E1172" t="str">
            <v>V</v>
          </cell>
          <cell r="F1172" t="str">
            <v>Performing</v>
          </cell>
          <cell r="G1172">
            <v>1751.88</v>
          </cell>
          <cell r="H1172">
            <v>399.27</v>
          </cell>
        </row>
        <row r="1173">
          <cell r="A1173" t="str">
            <v>PRESTACAO LIQUIDADA</v>
          </cell>
          <cell r="B1173" t="str">
            <v>0433000840</v>
          </cell>
          <cell r="C1173" t="str">
            <v>B</v>
          </cell>
          <cell r="D1173" t="str">
            <v>3 Month and less SME Loans</v>
          </cell>
          <cell r="E1173" t="str">
            <v>V</v>
          </cell>
          <cell r="F1173" t="str">
            <v>Performing</v>
          </cell>
          <cell r="G1173">
            <v>784.19</v>
          </cell>
          <cell r="H1173">
            <v>21.08</v>
          </cell>
        </row>
        <row r="1174">
          <cell r="A1174" t="str">
            <v>PRESTACAO LIQUIDADA</v>
          </cell>
          <cell r="B1174" t="str">
            <v>0481000037</v>
          </cell>
          <cell r="C1174" t="str">
            <v>B</v>
          </cell>
          <cell r="D1174" t="str">
            <v>3 Month and less SME Loans</v>
          </cell>
          <cell r="E1174" t="str">
            <v>V</v>
          </cell>
          <cell r="F1174" t="str">
            <v>Performing</v>
          </cell>
          <cell r="G1174">
            <v>2119.21</v>
          </cell>
          <cell r="H1174">
            <v>517.53</v>
          </cell>
        </row>
        <row r="1175">
          <cell r="A1175" t="str">
            <v>PRESTACAO LIQUIDADA</v>
          </cell>
          <cell r="B1175" t="str">
            <v>0515000381</v>
          </cell>
          <cell r="C1175" t="str">
            <v>B</v>
          </cell>
          <cell r="D1175" t="str">
            <v>3 Month and less SME Loans</v>
          </cell>
          <cell r="E1175" t="str">
            <v>V</v>
          </cell>
          <cell r="F1175" t="str">
            <v>Performing</v>
          </cell>
          <cell r="G1175">
            <v>14565.67</v>
          </cell>
          <cell r="H1175">
            <v>4713.93</v>
          </cell>
        </row>
        <row r="1176">
          <cell r="A1176" t="str">
            <v>PRESTACAO LIQUIDADA</v>
          </cell>
          <cell r="B1176" t="str">
            <v>0517000363</v>
          </cell>
          <cell r="C1176" t="str">
            <v>B</v>
          </cell>
          <cell r="D1176" t="str">
            <v>3 Month and less SME Loans</v>
          </cell>
          <cell r="E1176" t="str">
            <v>V</v>
          </cell>
          <cell r="F1176" t="str">
            <v>Performing</v>
          </cell>
          <cell r="G1176">
            <v>1300.69</v>
          </cell>
          <cell r="H1176">
            <v>11.49</v>
          </cell>
        </row>
        <row r="1177">
          <cell r="A1177" t="str">
            <v>PRESTACAO LIQUIDADA</v>
          </cell>
          <cell r="B1177" t="str">
            <v>0537000339</v>
          </cell>
          <cell r="C1177" t="str">
            <v>B</v>
          </cell>
          <cell r="D1177" t="str">
            <v>3 Month and less SME Loans</v>
          </cell>
          <cell r="E1177" t="str">
            <v>V</v>
          </cell>
          <cell r="F1177" t="str">
            <v>Performing</v>
          </cell>
          <cell r="G1177">
            <v>4219.55</v>
          </cell>
          <cell r="H1177">
            <v>1785.66</v>
          </cell>
        </row>
        <row r="1178">
          <cell r="A1178" t="str">
            <v>PRESTACAO LIQUIDADA</v>
          </cell>
          <cell r="B1178" t="str">
            <v>0548000200</v>
          </cell>
          <cell r="C1178" t="str">
            <v>B</v>
          </cell>
          <cell r="D1178" t="str">
            <v>3 Month and less SME Loans</v>
          </cell>
          <cell r="E1178" t="str">
            <v>V</v>
          </cell>
          <cell r="F1178" t="str">
            <v>Performing</v>
          </cell>
          <cell r="G1178">
            <v>14100.25</v>
          </cell>
          <cell r="H1178">
            <v>815.81</v>
          </cell>
        </row>
        <row r="1179">
          <cell r="A1179" t="str">
            <v>PRESTACAO LIQUIDADA</v>
          </cell>
          <cell r="B1179" t="str">
            <v>0604001835</v>
          </cell>
          <cell r="C1179" t="str">
            <v>B</v>
          </cell>
          <cell r="D1179" t="str">
            <v>3 Month and less SME Loans</v>
          </cell>
          <cell r="E1179" t="str">
            <v>V</v>
          </cell>
          <cell r="F1179" t="str">
            <v>Performing</v>
          </cell>
          <cell r="G1179">
            <v>4580.24</v>
          </cell>
          <cell r="H1179">
            <v>912.59</v>
          </cell>
        </row>
        <row r="1180">
          <cell r="A1180" t="str">
            <v>PRESTACAO LIQUIDADA</v>
          </cell>
          <cell r="B1180" t="str">
            <v>0607002295</v>
          </cell>
          <cell r="C1180" t="str">
            <v>B</v>
          </cell>
          <cell r="D1180" t="str">
            <v>3 Month and less SME Loans</v>
          </cell>
          <cell r="E1180" t="str">
            <v>V</v>
          </cell>
          <cell r="F1180" t="str">
            <v>Performing</v>
          </cell>
          <cell r="G1180">
            <v>1231.97</v>
          </cell>
          <cell r="H1180">
            <v>440.96</v>
          </cell>
        </row>
        <row r="1181">
          <cell r="A1181" t="str">
            <v>PRESTACAO LIQUIDADA</v>
          </cell>
          <cell r="B1181" t="str">
            <v>0609001506</v>
          </cell>
          <cell r="C1181" t="str">
            <v>B</v>
          </cell>
          <cell r="D1181" t="str">
            <v>3 Month and less SME Loans</v>
          </cell>
          <cell r="E1181" t="str">
            <v>V</v>
          </cell>
          <cell r="F1181" t="str">
            <v>Performing</v>
          </cell>
          <cell r="G1181">
            <v>633.69000000000005</v>
          </cell>
          <cell r="H1181">
            <v>62.46</v>
          </cell>
        </row>
        <row r="1182">
          <cell r="A1182" t="str">
            <v>PRESTACAO LIQUIDADA</v>
          </cell>
          <cell r="B1182" t="str">
            <v>0610001335</v>
          </cell>
          <cell r="C1182" t="str">
            <v>B</v>
          </cell>
          <cell r="D1182" t="str">
            <v>3 Month and less SME Loans</v>
          </cell>
          <cell r="E1182" t="str">
            <v>V</v>
          </cell>
          <cell r="F1182" t="str">
            <v>Performing</v>
          </cell>
          <cell r="G1182">
            <v>944.72</v>
          </cell>
          <cell r="H1182">
            <v>33.35</v>
          </cell>
        </row>
        <row r="1183">
          <cell r="A1183" t="str">
            <v>PRESTACAO LIQUIDADA</v>
          </cell>
          <cell r="B1183" t="str">
            <v>0635000407</v>
          </cell>
          <cell r="C1183" t="str">
            <v>B</v>
          </cell>
          <cell r="D1183" t="str">
            <v>3 Month and less SME Loans</v>
          </cell>
          <cell r="E1183" t="str">
            <v>V</v>
          </cell>
          <cell r="F1183" t="str">
            <v>Performing</v>
          </cell>
          <cell r="G1183">
            <v>8380.74</v>
          </cell>
          <cell r="H1183">
            <v>3442.7</v>
          </cell>
        </row>
        <row r="1184">
          <cell r="A1184" t="str">
            <v>PRESTACAO LIQUIDADA</v>
          </cell>
          <cell r="B1184" t="str">
            <v>0638000432</v>
          </cell>
          <cell r="C1184" t="str">
            <v>B</v>
          </cell>
          <cell r="D1184" t="str">
            <v>3 Month and less SME Loans</v>
          </cell>
          <cell r="E1184" t="str">
            <v>V</v>
          </cell>
          <cell r="F1184" t="str">
            <v>Performing</v>
          </cell>
          <cell r="G1184">
            <v>4629.6000000000004</v>
          </cell>
          <cell r="H1184">
            <v>780.48</v>
          </cell>
        </row>
        <row r="1185">
          <cell r="A1185" t="str">
            <v>PRESTACAO LIQUIDADA</v>
          </cell>
          <cell r="B1185" t="str">
            <v>0646001248</v>
          </cell>
          <cell r="C1185" t="str">
            <v>B</v>
          </cell>
          <cell r="D1185" t="str">
            <v>3 Month and less SME Loans</v>
          </cell>
          <cell r="E1185" t="str">
            <v>V</v>
          </cell>
          <cell r="F1185" t="str">
            <v>Performing</v>
          </cell>
          <cell r="G1185">
            <v>6002.15</v>
          </cell>
          <cell r="H1185">
            <v>1622.23</v>
          </cell>
        </row>
        <row r="1186">
          <cell r="A1186" t="str">
            <v>PRESTACAO LIQUIDADA</v>
          </cell>
          <cell r="B1186" t="str">
            <v>0659000747</v>
          </cell>
          <cell r="C1186" t="str">
            <v>B</v>
          </cell>
          <cell r="D1186" t="str">
            <v>3 Month and less SME Loans</v>
          </cell>
          <cell r="E1186" t="str">
            <v>V</v>
          </cell>
          <cell r="F1186" t="str">
            <v>Performing</v>
          </cell>
          <cell r="G1186">
            <v>4007.24</v>
          </cell>
          <cell r="H1186">
            <v>1209.3</v>
          </cell>
        </row>
        <row r="1187">
          <cell r="A1187" t="str">
            <v>PRESTACAO LIQUIDADA</v>
          </cell>
          <cell r="B1187" t="str">
            <v>0659000757</v>
          </cell>
          <cell r="C1187" t="str">
            <v>B</v>
          </cell>
          <cell r="D1187" t="str">
            <v>3 Month and less SME Loans</v>
          </cell>
          <cell r="E1187" t="str">
            <v>V</v>
          </cell>
          <cell r="F1187" t="str">
            <v>Performing</v>
          </cell>
          <cell r="G1187">
            <v>21396.42</v>
          </cell>
          <cell r="H1187">
            <v>3080.94</v>
          </cell>
        </row>
        <row r="1188">
          <cell r="A1188" t="str">
            <v>PRESTACAO LIQUIDADA</v>
          </cell>
          <cell r="B1188" t="str">
            <v>0664001018</v>
          </cell>
          <cell r="C1188" t="str">
            <v>B</v>
          </cell>
          <cell r="D1188" t="str">
            <v>3 Month and less SME Loans</v>
          </cell>
          <cell r="E1188" t="str">
            <v>V</v>
          </cell>
          <cell r="F1188" t="str">
            <v>Performing</v>
          </cell>
          <cell r="G1188">
            <v>1406.32</v>
          </cell>
          <cell r="H1188">
            <v>301.07</v>
          </cell>
        </row>
        <row r="1189">
          <cell r="A1189" t="str">
            <v>PRESTACAO LIQUIDADA</v>
          </cell>
          <cell r="B1189" t="str">
            <v>0674000954</v>
          </cell>
          <cell r="C1189" t="str">
            <v>B</v>
          </cell>
          <cell r="D1189" t="str">
            <v>3 Month and less SME Loans</v>
          </cell>
          <cell r="E1189" t="str">
            <v>V</v>
          </cell>
          <cell r="F1189" t="str">
            <v>Performing</v>
          </cell>
          <cell r="G1189">
            <v>1757.07</v>
          </cell>
          <cell r="H1189">
            <v>229.05</v>
          </cell>
        </row>
        <row r="1190">
          <cell r="A1190" t="str">
            <v>PRESTACAO LIQUIDADA</v>
          </cell>
          <cell r="B1190" t="str">
            <v>0674000955</v>
          </cell>
          <cell r="C1190" t="str">
            <v>B</v>
          </cell>
          <cell r="D1190" t="str">
            <v>3 Month and less SME Loans</v>
          </cell>
          <cell r="E1190" t="str">
            <v>V</v>
          </cell>
          <cell r="F1190" t="str">
            <v>Performing</v>
          </cell>
          <cell r="G1190">
            <v>3839.2</v>
          </cell>
          <cell r="H1190">
            <v>500.48</v>
          </cell>
        </row>
        <row r="1191">
          <cell r="A1191" t="str">
            <v>PRESTACAO LIQUIDADA</v>
          </cell>
          <cell r="B1191" t="str">
            <v>0696000164</v>
          </cell>
          <cell r="C1191" t="str">
            <v>B</v>
          </cell>
          <cell r="D1191" t="str">
            <v>3 Month and less SME Loans</v>
          </cell>
          <cell r="E1191" t="str">
            <v>V</v>
          </cell>
          <cell r="F1191" t="str">
            <v>Performing</v>
          </cell>
          <cell r="G1191">
            <v>5327.61</v>
          </cell>
          <cell r="H1191">
            <v>1122.04</v>
          </cell>
        </row>
        <row r="1192">
          <cell r="A1192" t="str">
            <v>PRESTACAO LIQUIDADA</v>
          </cell>
          <cell r="B1192" t="str">
            <v>0696000227</v>
          </cell>
          <cell r="C1192" t="str">
            <v>B</v>
          </cell>
          <cell r="D1192" t="str">
            <v>3 Month and less SME Loans</v>
          </cell>
          <cell r="E1192" t="str">
            <v>V</v>
          </cell>
          <cell r="F1192" t="str">
            <v>Performing</v>
          </cell>
          <cell r="G1192">
            <v>1874.9</v>
          </cell>
          <cell r="H1192">
            <v>678.64</v>
          </cell>
        </row>
        <row r="1193">
          <cell r="A1193" t="str">
            <v>PRESTACAO LIQUIDADA</v>
          </cell>
          <cell r="B1193" t="str">
            <v>0696000286</v>
          </cell>
          <cell r="C1193" t="str">
            <v>B</v>
          </cell>
          <cell r="D1193" t="str">
            <v>3 Month and less SME Loans</v>
          </cell>
          <cell r="E1193" t="str">
            <v>V</v>
          </cell>
          <cell r="F1193" t="str">
            <v>Performing</v>
          </cell>
          <cell r="G1193">
            <v>2487</v>
          </cell>
          <cell r="H1193">
            <v>421.07</v>
          </cell>
        </row>
        <row r="1194">
          <cell r="A1194" t="str">
            <v>PRESTACAO LIQUIDADA</v>
          </cell>
          <cell r="B1194" t="str">
            <v>0770000023</v>
          </cell>
          <cell r="C1194" t="str">
            <v>B</v>
          </cell>
          <cell r="D1194" t="str">
            <v>3 Month and less SME Loans</v>
          </cell>
          <cell r="E1194" t="str">
            <v>V</v>
          </cell>
          <cell r="F1194" t="str">
            <v>Performing</v>
          </cell>
          <cell r="G1194">
            <v>305816.56</v>
          </cell>
          <cell r="H1194">
            <v>20778.97</v>
          </cell>
        </row>
        <row r="1195">
          <cell r="A1195" t="str">
            <v>PRESTACAO LIQUIDADA</v>
          </cell>
          <cell r="B1195" t="str">
            <v>0770000120</v>
          </cell>
          <cell r="C1195" t="str">
            <v>B</v>
          </cell>
          <cell r="D1195" t="str">
            <v>3 Month and less SME Loans</v>
          </cell>
          <cell r="E1195" t="str">
            <v>V</v>
          </cell>
          <cell r="F1195" t="str">
            <v>Performing</v>
          </cell>
          <cell r="G1195">
            <v>209.58</v>
          </cell>
          <cell r="H1195">
            <v>40.58</v>
          </cell>
        </row>
        <row r="1196">
          <cell r="A1196" t="str">
            <v>PRESTACAO LIQUIDADA</v>
          </cell>
          <cell r="B1196" t="str">
            <v>0770000121</v>
          </cell>
          <cell r="C1196" t="str">
            <v>B</v>
          </cell>
          <cell r="D1196" t="str">
            <v>3 Month and less SME Loans</v>
          </cell>
          <cell r="E1196" t="str">
            <v>V</v>
          </cell>
          <cell r="F1196" t="str">
            <v>Performing</v>
          </cell>
          <cell r="G1196">
            <v>207.14</v>
          </cell>
          <cell r="H1196">
            <v>43</v>
          </cell>
        </row>
        <row r="1197">
          <cell r="A1197" t="str">
            <v>PRESTACAO LIQUIDADA</v>
          </cell>
          <cell r="B1197" t="str">
            <v>0770000160</v>
          </cell>
          <cell r="C1197" t="str">
            <v>B</v>
          </cell>
          <cell r="D1197" t="str">
            <v>3 Month and less SME Loans</v>
          </cell>
          <cell r="E1197" t="str">
            <v>V</v>
          </cell>
          <cell r="F1197" t="str">
            <v>Performing</v>
          </cell>
          <cell r="G1197">
            <v>214.11</v>
          </cell>
          <cell r="H1197">
            <v>55.19</v>
          </cell>
        </row>
        <row r="1198">
          <cell r="A1198" t="str">
            <v>PRESTACAO LIQUIDADA</v>
          </cell>
          <cell r="B1198" t="str">
            <v>0770000281</v>
          </cell>
          <cell r="C1198" t="str">
            <v>B</v>
          </cell>
          <cell r="D1198" t="str">
            <v>3 Month and less SME Loans</v>
          </cell>
          <cell r="E1198" t="str">
            <v>V</v>
          </cell>
          <cell r="F1198" t="str">
            <v>Performing</v>
          </cell>
          <cell r="G1198">
            <v>281.36</v>
          </cell>
          <cell r="H1198">
            <v>33.200000000000003</v>
          </cell>
        </row>
        <row r="1199">
          <cell r="A1199" t="str">
            <v>PRESTACAO LIQUIDADA</v>
          </cell>
          <cell r="B1199" t="str">
            <v>0770000285</v>
          </cell>
          <cell r="C1199" t="str">
            <v>B</v>
          </cell>
          <cell r="D1199" t="str">
            <v>3 Month and less SME Loans</v>
          </cell>
          <cell r="E1199" t="str">
            <v>V</v>
          </cell>
          <cell r="F1199" t="str">
            <v>Performing</v>
          </cell>
          <cell r="G1199">
            <v>439.81</v>
          </cell>
          <cell r="H1199">
            <v>81.349999999999994</v>
          </cell>
        </row>
        <row r="1200">
          <cell r="A1200" t="str">
            <v>PRESTACAO LIQUIDADA</v>
          </cell>
          <cell r="B1200" t="str">
            <v>0770000286</v>
          </cell>
          <cell r="C1200" t="str">
            <v>B</v>
          </cell>
          <cell r="D1200" t="str">
            <v>3 Month and less SME Loans</v>
          </cell>
          <cell r="E1200" t="str">
            <v>V</v>
          </cell>
          <cell r="F1200" t="str">
            <v>Performing</v>
          </cell>
          <cell r="G1200">
            <v>439.81</v>
          </cell>
          <cell r="H1200">
            <v>81.349999999999994</v>
          </cell>
        </row>
        <row r="1201">
          <cell r="A1201" t="str">
            <v>PRESTACAO LIQUIDADA</v>
          </cell>
          <cell r="B1201" t="str">
            <v>0770000303</v>
          </cell>
          <cell r="C1201" t="str">
            <v>B</v>
          </cell>
          <cell r="D1201" t="str">
            <v>3 Month and less SME Loans</v>
          </cell>
          <cell r="E1201" t="str">
            <v>V</v>
          </cell>
          <cell r="F1201" t="str">
            <v>Performing</v>
          </cell>
          <cell r="G1201">
            <v>439.81</v>
          </cell>
          <cell r="H1201">
            <v>81.349999999999994</v>
          </cell>
        </row>
        <row r="1202">
          <cell r="A1202" t="str">
            <v>PRESTACAO LIQUIDADA</v>
          </cell>
          <cell r="B1202" t="str">
            <v>0770000306</v>
          </cell>
          <cell r="C1202" t="str">
            <v>B</v>
          </cell>
          <cell r="D1202" t="str">
            <v>3 Month and less SME Loans</v>
          </cell>
          <cell r="E1202" t="str">
            <v>V</v>
          </cell>
          <cell r="F1202" t="str">
            <v>Performing</v>
          </cell>
          <cell r="G1202">
            <v>443.69</v>
          </cell>
          <cell r="H1202">
            <v>81.349999999999994</v>
          </cell>
        </row>
        <row r="1203">
          <cell r="A1203" t="str">
            <v>PRESTACAO LIQUIDADA</v>
          </cell>
          <cell r="B1203" t="str">
            <v>0770000316</v>
          </cell>
          <cell r="C1203" t="str">
            <v>B</v>
          </cell>
          <cell r="D1203" t="str">
            <v>3 Month and less SME Loans</v>
          </cell>
          <cell r="E1203" t="str">
            <v>V</v>
          </cell>
          <cell r="F1203" t="str">
            <v>Performing</v>
          </cell>
          <cell r="G1203">
            <v>208.98</v>
          </cell>
          <cell r="H1203">
            <v>41.35</v>
          </cell>
        </row>
        <row r="1204">
          <cell r="A1204" t="str">
            <v>PRESTACAO LIQUIDADA</v>
          </cell>
          <cell r="B1204" t="str">
            <v>0770000317</v>
          </cell>
          <cell r="C1204" t="str">
            <v>B</v>
          </cell>
          <cell r="D1204" t="str">
            <v>3 Month and less SME Loans</v>
          </cell>
          <cell r="E1204" t="str">
            <v>V</v>
          </cell>
          <cell r="F1204" t="str">
            <v>Performing</v>
          </cell>
          <cell r="G1204">
            <v>417.97</v>
          </cell>
          <cell r="H1204">
            <v>82.69</v>
          </cell>
        </row>
        <row r="1205">
          <cell r="A1205" t="str">
            <v>PRESTACAO LIQUIDADA</v>
          </cell>
          <cell r="B1205" t="str">
            <v>0770000396</v>
          </cell>
          <cell r="C1205" t="str">
            <v>B</v>
          </cell>
          <cell r="D1205" t="str">
            <v>3 Month and less SME Loans</v>
          </cell>
          <cell r="E1205" t="str">
            <v>V</v>
          </cell>
          <cell r="F1205" t="str">
            <v>Performing</v>
          </cell>
          <cell r="G1205">
            <v>208.87</v>
          </cell>
          <cell r="H1205">
            <v>41.52</v>
          </cell>
        </row>
        <row r="1206">
          <cell r="A1206" t="str">
            <v>PRESTACAO LIQUIDADA</v>
          </cell>
          <cell r="B1206" t="str">
            <v>0770000420</v>
          </cell>
          <cell r="C1206" t="str">
            <v>B</v>
          </cell>
          <cell r="D1206" t="str">
            <v>3 Month and less SME Loans</v>
          </cell>
          <cell r="E1206" t="str">
            <v>V</v>
          </cell>
          <cell r="F1206" t="str">
            <v>Performing</v>
          </cell>
          <cell r="G1206">
            <v>768.76</v>
          </cell>
          <cell r="H1206">
            <v>83.44</v>
          </cell>
        </row>
        <row r="1207">
          <cell r="A1207" t="str">
            <v>PRESTACAO LIQUIDADA</v>
          </cell>
          <cell r="B1207" t="str">
            <v>0770000472</v>
          </cell>
          <cell r="C1207" t="str">
            <v>B</v>
          </cell>
          <cell r="D1207" t="str">
            <v>3 Month and less SME Loans</v>
          </cell>
          <cell r="E1207" t="str">
            <v>V</v>
          </cell>
          <cell r="F1207" t="str">
            <v>Performing</v>
          </cell>
          <cell r="G1207">
            <v>663.04</v>
          </cell>
          <cell r="H1207">
            <v>65.489999999999995</v>
          </cell>
        </row>
        <row r="1208">
          <cell r="A1208" t="str">
            <v>PRESTACAO LIQUIDADA</v>
          </cell>
          <cell r="B1208" t="str">
            <v>0770000597</v>
          </cell>
          <cell r="C1208" t="str">
            <v>B</v>
          </cell>
          <cell r="D1208" t="str">
            <v>3 Month and less SME Loans</v>
          </cell>
          <cell r="E1208" t="str">
            <v>V</v>
          </cell>
          <cell r="F1208" t="str">
            <v>Performing</v>
          </cell>
          <cell r="G1208">
            <v>29166.67</v>
          </cell>
          <cell r="H1208">
            <v>3012.48</v>
          </cell>
        </row>
        <row r="1209">
          <cell r="A1209" t="str">
            <v>PRESTACAO LIQUIDADA</v>
          </cell>
          <cell r="B1209" t="str">
            <v>0770000652</v>
          </cell>
          <cell r="C1209" t="str">
            <v>B</v>
          </cell>
          <cell r="D1209" t="str">
            <v>3 Month and less SME Loans</v>
          </cell>
          <cell r="E1209" t="str">
            <v>V</v>
          </cell>
          <cell r="F1209" t="str">
            <v>Performing</v>
          </cell>
          <cell r="G1209">
            <v>2500</v>
          </cell>
          <cell r="H1209">
            <v>167.74</v>
          </cell>
        </row>
        <row r="1210">
          <cell r="A1210" t="str">
            <v>PRESTACAO LIQUIDADA</v>
          </cell>
          <cell r="B1210" t="str">
            <v>0770000689</v>
          </cell>
          <cell r="C1210" t="str">
            <v>B</v>
          </cell>
          <cell r="D1210" t="str">
            <v>3 Month and less SME Loans</v>
          </cell>
          <cell r="E1210" t="str">
            <v>V</v>
          </cell>
          <cell r="F1210" t="str">
            <v>Performing</v>
          </cell>
          <cell r="G1210">
            <v>4005</v>
          </cell>
          <cell r="H1210">
            <v>311.25</v>
          </cell>
        </row>
        <row r="1211">
          <cell r="A1211" t="str">
            <v>PRESTACAO LIQUIDADA</v>
          </cell>
          <cell r="B1211" t="str">
            <v>0770000719</v>
          </cell>
          <cell r="C1211" t="str">
            <v>B</v>
          </cell>
          <cell r="D1211" t="str">
            <v>3 Month and less SME Loans</v>
          </cell>
          <cell r="E1211" t="str">
            <v>V</v>
          </cell>
          <cell r="F1211" t="str">
            <v>Performing</v>
          </cell>
          <cell r="G1211">
            <v>3107.44</v>
          </cell>
          <cell r="H1211">
            <v>408.73</v>
          </cell>
        </row>
        <row r="1212">
          <cell r="A1212" t="str">
            <v>PRESTACAO LIQUIDADA</v>
          </cell>
          <cell r="B1212" t="str">
            <v>0770000808</v>
          </cell>
          <cell r="C1212" t="str">
            <v>B</v>
          </cell>
          <cell r="D1212" t="str">
            <v>3 Month and less SME Loans</v>
          </cell>
          <cell r="E1212" t="str">
            <v>V</v>
          </cell>
          <cell r="F1212" t="str">
            <v>Performing</v>
          </cell>
          <cell r="G1212">
            <v>2423.65</v>
          </cell>
          <cell r="H1212">
            <v>318.02</v>
          </cell>
        </row>
        <row r="1213">
          <cell r="A1213" t="str">
            <v>PRESTACAO LIQUIDADA</v>
          </cell>
          <cell r="B1213" t="str">
            <v>0770000832</v>
          </cell>
          <cell r="C1213" t="str">
            <v>B</v>
          </cell>
          <cell r="D1213" t="str">
            <v>3 Month and less SME Loans</v>
          </cell>
          <cell r="E1213" t="str">
            <v>V</v>
          </cell>
          <cell r="F1213" t="str">
            <v>Performing</v>
          </cell>
          <cell r="G1213">
            <v>25868.74</v>
          </cell>
          <cell r="H1213">
            <v>354.33</v>
          </cell>
        </row>
        <row r="1214">
          <cell r="A1214" t="str">
            <v>PRESTACAO LIQUIDADA</v>
          </cell>
          <cell r="B1214" t="str">
            <v>0770000835</v>
          </cell>
          <cell r="C1214" t="str">
            <v>B</v>
          </cell>
          <cell r="D1214" t="str">
            <v>3 Month and less SME Loans</v>
          </cell>
          <cell r="E1214" t="str">
            <v>V</v>
          </cell>
          <cell r="F1214" t="str">
            <v>Performing</v>
          </cell>
          <cell r="G1214">
            <v>12500</v>
          </cell>
          <cell r="H1214">
            <v>552.48</v>
          </cell>
        </row>
        <row r="1215">
          <cell r="A1215" t="str">
            <v>PRESTACAO LIQUIDADA</v>
          </cell>
          <cell r="B1215" t="str">
            <v>0770000845</v>
          </cell>
          <cell r="C1215" t="str">
            <v>B</v>
          </cell>
          <cell r="D1215" t="str">
            <v>3 Month and less SME Loans</v>
          </cell>
          <cell r="E1215" t="str">
            <v>V</v>
          </cell>
          <cell r="F1215" t="str">
            <v>Performing</v>
          </cell>
          <cell r="G1215">
            <v>16675</v>
          </cell>
          <cell r="H1215">
            <v>2804.27</v>
          </cell>
        </row>
        <row r="1216">
          <cell r="A1216" t="str">
            <v>PRESTACAO LIQUIDADA</v>
          </cell>
          <cell r="B1216" t="str">
            <v>0770000982</v>
          </cell>
          <cell r="C1216" t="str">
            <v>B</v>
          </cell>
          <cell r="D1216" t="str">
            <v>3 Month and less SME Loans</v>
          </cell>
          <cell r="E1216" t="str">
            <v>V</v>
          </cell>
          <cell r="F1216" t="str">
            <v>Performing</v>
          </cell>
          <cell r="G1216">
            <v>1000</v>
          </cell>
          <cell r="H1216">
            <v>135.63999999999999</v>
          </cell>
        </row>
        <row r="1217">
          <cell r="A1217" t="str">
            <v>PRESTACAO LIQUIDADA</v>
          </cell>
          <cell r="B1217" t="str">
            <v>0770000987</v>
          </cell>
          <cell r="C1217" t="str">
            <v>B</v>
          </cell>
          <cell r="D1217" t="str">
            <v>3 Month and less SME Loans</v>
          </cell>
          <cell r="E1217" t="str">
            <v>V</v>
          </cell>
          <cell r="F1217" t="str">
            <v>Performing</v>
          </cell>
          <cell r="G1217">
            <v>275476.42</v>
          </cell>
          <cell r="H1217">
            <v>16939.53</v>
          </cell>
        </row>
        <row r="1218">
          <cell r="A1218" t="str">
            <v>PRESTACAO LIQUIDADA</v>
          </cell>
          <cell r="B1218" t="str">
            <v>0770001194</v>
          </cell>
          <cell r="C1218" t="str">
            <v>B</v>
          </cell>
          <cell r="D1218" t="str">
            <v>3 Month and less SME Loans</v>
          </cell>
          <cell r="E1218" t="str">
            <v>V</v>
          </cell>
          <cell r="F1218" t="str">
            <v>Performing</v>
          </cell>
          <cell r="G1218">
            <v>535.32000000000005</v>
          </cell>
          <cell r="H1218">
            <v>148.88</v>
          </cell>
        </row>
        <row r="1219">
          <cell r="A1219" t="str">
            <v>PRESTACAO LIQUIDADA</v>
          </cell>
          <cell r="B1219" t="str">
            <v>0770001284</v>
          </cell>
          <cell r="C1219" t="str">
            <v>B</v>
          </cell>
          <cell r="D1219" t="str">
            <v>6 Month SME Loans</v>
          </cell>
          <cell r="E1219" t="str">
            <v>V</v>
          </cell>
          <cell r="F1219" t="str">
            <v>Performing</v>
          </cell>
          <cell r="G1219">
            <v>853723.84</v>
          </cell>
          <cell r="H1219">
            <v>9484.34</v>
          </cell>
        </row>
        <row r="1220">
          <cell r="A1220" t="str">
            <v>PRESTACAO LIQUIDADA</v>
          </cell>
          <cell r="B1220" t="str">
            <v>0770001310</v>
          </cell>
          <cell r="C1220" t="str">
            <v>B</v>
          </cell>
          <cell r="D1220" t="str">
            <v>3 Month and less SME Loans</v>
          </cell>
          <cell r="E1220" t="str">
            <v>V</v>
          </cell>
          <cell r="F1220" t="str">
            <v>Performing</v>
          </cell>
          <cell r="G1220">
            <v>26315.79</v>
          </cell>
          <cell r="H1220">
            <v>906.01</v>
          </cell>
        </row>
        <row r="1221">
          <cell r="A1221" t="str">
            <v>PRESTACAO LIQUIDADA</v>
          </cell>
          <cell r="B1221" t="str">
            <v>0770001317</v>
          </cell>
          <cell r="C1221" t="str">
            <v>B</v>
          </cell>
          <cell r="D1221" t="str">
            <v>3 Month and less SME Loans</v>
          </cell>
          <cell r="E1221" t="str">
            <v>V</v>
          </cell>
          <cell r="F1221" t="str">
            <v>Performing</v>
          </cell>
          <cell r="G1221">
            <v>1527.83</v>
          </cell>
          <cell r="H1221">
            <v>66.39</v>
          </cell>
        </row>
        <row r="1222">
          <cell r="A1222" t="str">
            <v>PRESTACAO LIQUIDADA</v>
          </cell>
          <cell r="B1222" t="str">
            <v>0770001324</v>
          </cell>
          <cell r="C1222" t="str">
            <v>B</v>
          </cell>
          <cell r="D1222" t="str">
            <v>3 Month and less SME Loans</v>
          </cell>
          <cell r="E1222" t="str">
            <v>V</v>
          </cell>
          <cell r="F1222" t="str">
            <v>Delinquent</v>
          </cell>
          <cell r="G1222">
            <v>3855.35</v>
          </cell>
          <cell r="H1222">
            <v>1523.62</v>
          </cell>
        </row>
        <row r="1223">
          <cell r="A1223" t="str">
            <v>PRESTACAO LIQUIDADA</v>
          </cell>
          <cell r="B1223" t="str">
            <v>0770001340</v>
          </cell>
          <cell r="C1223" t="str">
            <v>B</v>
          </cell>
          <cell r="D1223" t="str">
            <v>3 Month and less SME Loans</v>
          </cell>
          <cell r="E1223" t="str">
            <v>V</v>
          </cell>
          <cell r="F1223" t="str">
            <v>Performing</v>
          </cell>
          <cell r="G1223">
            <v>37537.760000000002</v>
          </cell>
          <cell r="H1223">
            <v>209.36</v>
          </cell>
        </row>
        <row r="1224">
          <cell r="A1224" t="str">
            <v>PRESTACAO LIQUIDADA</v>
          </cell>
          <cell r="B1224" t="str">
            <v>0770001356</v>
          </cell>
          <cell r="C1224" t="str">
            <v>B</v>
          </cell>
          <cell r="D1224" t="str">
            <v>3 Month and less SME Loans</v>
          </cell>
          <cell r="E1224" t="str">
            <v>V</v>
          </cell>
          <cell r="F1224" t="str">
            <v>Performing</v>
          </cell>
          <cell r="G1224">
            <v>308.08999999999997</v>
          </cell>
          <cell r="H1224">
            <v>46.22</v>
          </cell>
        </row>
        <row r="1225">
          <cell r="A1225" t="str">
            <v>PRESTACAO LIQUIDADA</v>
          </cell>
          <cell r="B1225" t="str">
            <v>0770001360</v>
          </cell>
          <cell r="C1225" t="str">
            <v>B</v>
          </cell>
          <cell r="D1225" t="str">
            <v>3 Month and less SME Loans</v>
          </cell>
          <cell r="E1225" t="str">
            <v>V</v>
          </cell>
          <cell r="F1225" t="str">
            <v>Performing</v>
          </cell>
          <cell r="G1225">
            <v>5000</v>
          </cell>
          <cell r="H1225">
            <v>935.37</v>
          </cell>
        </row>
        <row r="1226">
          <cell r="A1226" t="str">
            <v>PRESTACAO LIQUIDADA</v>
          </cell>
          <cell r="B1226" t="str">
            <v>0770001403</v>
          </cell>
          <cell r="C1226" t="str">
            <v>B</v>
          </cell>
          <cell r="D1226" t="str">
            <v>3 Month and less SME Loans</v>
          </cell>
          <cell r="E1226" t="str">
            <v>V</v>
          </cell>
          <cell r="F1226" t="str">
            <v>Performing</v>
          </cell>
          <cell r="G1226">
            <v>3936.51</v>
          </cell>
          <cell r="H1226">
            <v>92.49</v>
          </cell>
        </row>
        <row r="1227">
          <cell r="A1227" t="str">
            <v>PRESTACAO LIQUIDADA</v>
          </cell>
          <cell r="B1227" t="str">
            <v>0770001449</v>
          </cell>
          <cell r="C1227" t="str">
            <v>B</v>
          </cell>
          <cell r="D1227" t="str">
            <v>3 Month and less SME Loans</v>
          </cell>
          <cell r="E1227" t="str">
            <v>V</v>
          </cell>
          <cell r="F1227" t="str">
            <v>Performing</v>
          </cell>
          <cell r="G1227">
            <v>2201.36</v>
          </cell>
          <cell r="H1227">
            <v>113.52</v>
          </cell>
        </row>
        <row r="1228">
          <cell r="A1228" t="str">
            <v>PRESTACAO LIQUIDADA</v>
          </cell>
          <cell r="B1228" t="str">
            <v>0770001483</v>
          </cell>
          <cell r="C1228" t="str">
            <v>B</v>
          </cell>
          <cell r="D1228" t="str">
            <v>3 Month and less SME Loans</v>
          </cell>
          <cell r="E1228" t="str">
            <v>V</v>
          </cell>
          <cell r="F1228" t="str">
            <v>Performing</v>
          </cell>
          <cell r="G1228">
            <v>822.07</v>
          </cell>
          <cell r="H1228">
            <v>121.78</v>
          </cell>
        </row>
        <row r="1229">
          <cell r="A1229" t="str">
            <v>PRESTACAO LIQUIDADA</v>
          </cell>
          <cell r="B1229" t="str">
            <v>0770001508</v>
          </cell>
          <cell r="C1229" t="str">
            <v>B</v>
          </cell>
          <cell r="D1229" t="str">
            <v>3 Month and less SME Loans</v>
          </cell>
          <cell r="E1229" t="str">
            <v>V</v>
          </cell>
          <cell r="F1229" t="str">
            <v>Performing</v>
          </cell>
          <cell r="G1229">
            <v>118770.4</v>
          </cell>
          <cell r="H1229">
            <v>978.25</v>
          </cell>
        </row>
        <row r="1230">
          <cell r="A1230" t="str">
            <v>PRESTACAO LIQUIDADA</v>
          </cell>
          <cell r="B1230" t="str">
            <v>0770001596</v>
          </cell>
          <cell r="C1230" t="str">
            <v>B</v>
          </cell>
          <cell r="D1230" t="str">
            <v>3 Month and less SME Loans</v>
          </cell>
          <cell r="E1230" t="str">
            <v>V</v>
          </cell>
          <cell r="F1230" t="str">
            <v>Performing</v>
          </cell>
          <cell r="G1230">
            <v>6375</v>
          </cell>
          <cell r="H1230">
            <v>41.71</v>
          </cell>
        </row>
        <row r="1231">
          <cell r="A1231" t="str">
            <v>PRESTACAO LIQUIDADA</v>
          </cell>
          <cell r="B1231" t="str">
            <v>0770001636</v>
          </cell>
          <cell r="C1231" t="str">
            <v>B</v>
          </cell>
          <cell r="D1231" t="str">
            <v>6 Month SME Loans</v>
          </cell>
          <cell r="E1231" t="str">
            <v>V</v>
          </cell>
          <cell r="F1231" t="str">
            <v>Performing</v>
          </cell>
          <cell r="G1231">
            <v>58531.06</v>
          </cell>
          <cell r="H1231">
            <v>4592.42</v>
          </cell>
        </row>
        <row r="1232">
          <cell r="A1232" t="str">
            <v>PRESTACAO LIQUIDADA</v>
          </cell>
          <cell r="B1232" t="str">
            <v>0770001716</v>
          </cell>
          <cell r="C1232" t="str">
            <v>B</v>
          </cell>
          <cell r="D1232" t="str">
            <v>3 Month and less SME Loans</v>
          </cell>
          <cell r="E1232" t="str">
            <v>V</v>
          </cell>
          <cell r="F1232" t="str">
            <v>Performing</v>
          </cell>
          <cell r="G1232">
            <v>44475.21</v>
          </cell>
          <cell r="H1232">
            <v>296.20999999999998</v>
          </cell>
        </row>
        <row r="1233">
          <cell r="A1233" t="str">
            <v>PRESTACAO LIQUIDADA</v>
          </cell>
          <cell r="B1233" t="str">
            <v>0770001751</v>
          </cell>
          <cell r="C1233" t="str">
            <v>B</v>
          </cell>
          <cell r="D1233" t="str">
            <v>3 Month and less SME Loans</v>
          </cell>
          <cell r="E1233" t="str">
            <v>V</v>
          </cell>
          <cell r="F1233" t="str">
            <v>Performing</v>
          </cell>
          <cell r="G1233">
            <v>15625</v>
          </cell>
          <cell r="H1233">
            <v>173.78</v>
          </cell>
        </row>
        <row r="1234">
          <cell r="A1234" t="str">
            <v>PRESTACAO LIQUIDADA</v>
          </cell>
          <cell r="B1234" t="str">
            <v>0770001764</v>
          </cell>
          <cell r="C1234" t="str">
            <v>B</v>
          </cell>
          <cell r="D1234" t="str">
            <v>3 Month and less SME Loans</v>
          </cell>
          <cell r="E1234" t="str">
            <v>V</v>
          </cell>
          <cell r="F1234" t="str">
            <v>Performing</v>
          </cell>
          <cell r="G1234">
            <v>4305.7</v>
          </cell>
          <cell r="H1234">
            <v>934.6</v>
          </cell>
        </row>
        <row r="1235">
          <cell r="A1235" t="str">
            <v>PRESTACAO LIQUIDADA</v>
          </cell>
          <cell r="B1235" t="str">
            <v>0770001825</v>
          </cell>
          <cell r="C1235" t="str">
            <v>B</v>
          </cell>
          <cell r="D1235" t="str">
            <v>3 Month and less SME Loans</v>
          </cell>
          <cell r="E1235" t="str">
            <v>V</v>
          </cell>
          <cell r="F1235" t="str">
            <v>Performing</v>
          </cell>
          <cell r="G1235">
            <v>21538.74</v>
          </cell>
          <cell r="H1235">
            <v>209.76</v>
          </cell>
        </row>
        <row r="1236">
          <cell r="A1236" t="str">
            <v>PRESTACAO LIQUIDADA</v>
          </cell>
          <cell r="B1236" t="str">
            <v>0770001858</v>
          </cell>
          <cell r="C1236" t="str">
            <v>B</v>
          </cell>
          <cell r="D1236" t="str">
            <v>3 Month and less SME Loans</v>
          </cell>
          <cell r="E1236" t="str">
            <v>V</v>
          </cell>
          <cell r="F1236" t="str">
            <v>Delinquent</v>
          </cell>
          <cell r="G1236">
            <v>24072.95</v>
          </cell>
          <cell r="H1236">
            <v>98.5</v>
          </cell>
        </row>
        <row r="1237">
          <cell r="A1237" t="str">
            <v>PRESTACAO LIQUIDADA</v>
          </cell>
          <cell r="B1237" t="str">
            <v>0770001945</v>
          </cell>
          <cell r="C1237" t="str">
            <v>B</v>
          </cell>
          <cell r="D1237" t="str">
            <v>3 Month and less SME Loans</v>
          </cell>
          <cell r="E1237" t="str">
            <v>V</v>
          </cell>
          <cell r="F1237" t="str">
            <v>Performing</v>
          </cell>
          <cell r="G1237">
            <v>37500</v>
          </cell>
          <cell r="H1237">
            <v>550.74</v>
          </cell>
        </row>
        <row r="1238">
          <cell r="A1238" t="str">
            <v>PRESTACAO LIQUIDADA</v>
          </cell>
          <cell r="B1238" t="str">
            <v>0770001992</v>
          </cell>
          <cell r="C1238" t="str">
            <v>B</v>
          </cell>
          <cell r="D1238" t="str">
            <v>3 Month and less SME Loans</v>
          </cell>
          <cell r="E1238" t="str">
            <v>V</v>
          </cell>
          <cell r="F1238" t="str">
            <v>Performing</v>
          </cell>
          <cell r="G1238">
            <v>596.46</v>
          </cell>
          <cell r="H1238">
            <v>17.11</v>
          </cell>
        </row>
        <row r="1239">
          <cell r="A1239" t="str">
            <v>PRESTACAO LIQUIDADA</v>
          </cell>
          <cell r="B1239" t="str">
            <v>0770002017</v>
          </cell>
          <cell r="C1239" t="str">
            <v>B</v>
          </cell>
          <cell r="D1239" t="str">
            <v>3 Month and less SME Loans</v>
          </cell>
          <cell r="E1239" t="str">
            <v>V</v>
          </cell>
          <cell r="F1239" t="str">
            <v>Performing</v>
          </cell>
          <cell r="G1239">
            <v>13920.3</v>
          </cell>
          <cell r="H1239">
            <v>2011.32</v>
          </cell>
        </row>
        <row r="1240">
          <cell r="A1240" t="str">
            <v>PRESTACAO LIQUIDADA</v>
          </cell>
          <cell r="B1240" t="str">
            <v>0770002033</v>
          </cell>
          <cell r="C1240" t="str">
            <v>B</v>
          </cell>
          <cell r="D1240" t="str">
            <v>3 Month and less SME Loans</v>
          </cell>
          <cell r="E1240" t="str">
            <v>V</v>
          </cell>
          <cell r="F1240" t="str">
            <v>Performing</v>
          </cell>
          <cell r="G1240">
            <v>911.3</v>
          </cell>
          <cell r="H1240">
            <v>26.04</v>
          </cell>
        </row>
        <row r="1241">
          <cell r="A1241" t="str">
            <v>PRESTACAO LIQUIDADA</v>
          </cell>
          <cell r="B1241" t="str">
            <v>0770002035</v>
          </cell>
          <cell r="C1241" t="str">
            <v>B</v>
          </cell>
          <cell r="D1241" t="str">
            <v>3 Month and less SME Loans</v>
          </cell>
          <cell r="E1241" t="str">
            <v>V</v>
          </cell>
          <cell r="F1241" t="str">
            <v>Performing</v>
          </cell>
          <cell r="G1241">
            <v>208.76</v>
          </cell>
          <cell r="H1241">
            <v>41.64</v>
          </cell>
        </row>
        <row r="1242">
          <cell r="A1242" t="str">
            <v>PRESTACAO LIQUIDADA</v>
          </cell>
          <cell r="B1242" t="str">
            <v>0770002054</v>
          </cell>
          <cell r="C1242" t="str">
            <v>B</v>
          </cell>
          <cell r="D1242" t="str">
            <v>3 Month and less SME Loans</v>
          </cell>
          <cell r="E1242" t="str">
            <v>V</v>
          </cell>
          <cell r="F1242" t="str">
            <v>Performing</v>
          </cell>
          <cell r="G1242">
            <v>417.51</v>
          </cell>
          <cell r="H1242">
            <v>83.28</v>
          </cell>
        </row>
        <row r="1243">
          <cell r="A1243" t="str">
            <v>PRESTACAO LIQUIDADA</v>
          </cell>
          <cell r="B1243" t="str">
            <v>0770002185</v>
          </cell>
          <cell r="C1243" t="str">
            <v>B</v>
          </cell>
          <cell r="D1243" t="str">
            <v>3 Month and less SME Loans</v>
          </cell>
          <cell r="E1243" t="str">
            <v>V</v>
          </cell>
          <cell r="F1243" t="str">
            <v>Performing</v>
          </cell>
          <cell r="G1243">
            <v>262.12</v>
          </cell>
          <cell r="H1243">
            <v>51.75</v>
          </cell>
        </row>
        <row r="1244">
          <cell r="A1244" t="str">
            <v>PRESTACAO LIQUIDADA</v>
          </cell>
          <cell r="B1244" t="str">
            <v>0770002309</v>
          </cell>
          <cell r="C1244" t="str">
            <v>B</v>
          </cell>
          <cell r="D1244" t="str">
            <v>3 Month and less SME Loans</v>
          </cell>
          <cell r="E1244" t="str">
            <v>V</v>
          </cell>
          <cell r="F1244" t="str">
            <v>Performing</v>
          </cell>
          <cell r="G1244">
            <v>452.33</v>
          </cell>
          <cell r="H1244">
            <v>152.57</v>
          </cell>
        </row>
        <row r="1245">
          <cell r="A1245" t="str">
            <v>PRESTACAO LIQUIDADA</v>
          </cell>
          <cell r="B1245" t="str">
            <v>0770002314</v>
          </cell>
          <cell r="C1245" t="str">
            <v>B</v>
          </cell>
          <cell r="D1245" t="str">
            <v>3 Month and less SME Loans</v>
          </cell>
          <cell r="E1245" t="str">
            <v>V</v>
          </cell>
          <cell r="F1245" t="str">
            <v>Performing</v>
          </cell>
          <cell r="G1245">
            <v>10000</v>
          </cell>
          <cell r="H1245">
            <v>447.54</v>
          </cell>
        </row>
        <row r="1246">
          <cell r="A1246" t="str">
            <v>PRESTACAO LIQUIDADA</v>
          </cell>
          <cell r="B1246" t="str">
            <v>0770002419</v>
          </cell>
          <cell r="C1246" t="str">
            <v>B</v>
          </cell>
          <cell r="D1246" t="str">
            <v>3 Month and less SME Loans</v>
          </cell>
          <cell r="E1246" t="str">
            <v>V</v>
          </cell>
          <cell r="F1246" t="str">
            <v>Performing</v>
          </cell>
          <cell r="G1246">
            <v>439.35</v>
          </cell>
          <cell r="H1246">
            <v>77.040000000000006</v>
          </cell>
        </row>
        <row r="1247">
          <cell r="A1247" t="str">
            <v>PRESTACAO LIQUIDADA</v>
          </cell>
          <cell r="B1247" t="str">
            <v>0770002470</v>
          </cell>
          <cell r="C1247" t="str">
            <v>B</v>
          </cell>
          <cell r="D1247" t="str">
            <v>3 Month and less SME Loans</v>
          </cell>
          <cell r="E1247" t="str">
            <v>V</v>
          </cell>
          <cell r="F1247" t="str">
            <v>Performing</v>
          </cell>
          <cell r="G1247">
            <v>1047.33</v>
          </cell>
          <cell r="H1247">
            <v>208.92</v>
          </cell>
        </row>
        <row r="1248">
          <cell r="A1248" t="str">
            <v>PRESTACAO LIQUIDADA</v>
          </cell>
          <cell r="B1248" t="str">
            <v>0770002471</v>
          </cell>
          <cell r="C1248" t="str">
            <v>B</v>
          </cell>
          <cell r="D1248" t="str">
            <v>3 Month and less SME Loans</v>
          </cell>
          <cell r="E1248" t="str">
            <v>V</v>
          </cell>
          <cell r="F1248" t="str">
            <v>Performing</v>
          </cell>
          <cell r="G1248">
            <v>1047.33</v>
          </cell>
          <cell r="H1248">
            <v>208.92</v>
          </cell>
        </row>
        <row r="1249">
          <cell r="A1249" t="str">
            <v>PRESTACAO LIQUIDADA</v>
          </cell>
          <cell r="B1249" t="str">
            <v>0770002483</v>
          </cell>
          <cell r="C1249" t="str">
            <v>B</v>
          </cell>
          <cell r="D1249" t="str">
            <v>3 Month and less SME Loans</v>
          </cell>
          <cell r="E1249" t="str">
            <v>V</v>
          </cell>
          <cell r="F1249" t="str">
            <v>Performing</v>
          </cell>
          <cell r="G1249">
            <v>926.79</v>
          </cell>
          <cell r="H1249">
            <v>23.22</v>
          </cell>
        </row>
        <row r="1250">
          <cell r="A1250" t="str">
            <v>PRESTACAO LIQUIDADA</v>
          </cell>
          <cell r="B1250" t="str">
            <v>0770002511</v>
          </cell>
          <cell r="C1250" t="str">
            <v>B</v>
          </cell>
          <cell r="D1250" t="str">
            <v>3 Month and less SME Loans</v>
          </cell>
          <cell r="E1250" t="str">
            <v>V</v>
          </cell>
          <cell r="F1250" t="str">
            <v>Performing</v>
          </cell>
          <cell r="G1250">
            <v>207.36</v>
          </cell>
          <cell r="H1250">
            <v>43.12</v>
          </cell>
        </row>
        <row r="1251">
          <cell r="A1251" t="str">
            <v>PRESTACAO LIQUIDADA</v>
          </cell>
          <cell r="B1251" t="str">
            <v>0770002512</v>
          </cell>
          <cell r="C1251" t="str">
            <v>B</v>
          </cell>
          <cell r="D1251" t="str">
            <v>3 Month and less SME Loans</v>
          </cell>
          <cell r="E1251" t="str">
            <v>V</v>
          </cell>
          <cell r="F1251" t="str">
            <v>Performing</v>
          </cell>
          <cell r="G1251">
            <v>207.36</v>
          </cell>
          <cell r="H1251">
            <v>43.12</v>
          </cell>
        </row>
        <row r="1252">
          <cell r="A1252" t="str">
            <v>PRESTACAO LIQUIDADA</v>
          </cell>
          <cell r="B1252" t="str">
            <v>0770002555</v>
          </cell>
          <cell r="C1252" t="str">
            <v>B</v>
          </cell>
          <cell r="D1252" t="str">
            <v>3 Month and less SME Loans</v>
          </cell>
          <cell r="E1252" t="str">
            <v>V</v>
          </cell>
          <cell r="F1252" t="str">
            <v>Performing</v>
          </cell>
          <cell r="G1252">
            <v>50000</v>
          </cell>
          <cell r="H1252">
            <v>2881.39</v>
          </cell>
        </row>
        <row r="1253">
          <cell r="A1253" t="str">
            <v>PRESTACAO LIQUIDADA</v>
          </cell>
          <cell r="B1253" t="str">
            <v>0770002618</v>
          </cell>
          <cell r="C1253" t="str">
            <v>B</v>
          </cell>
          <cell r="D1253" t="str">
            <v>3 Month and less SME Loans</v>
          </cell>
          <cell r="E1253" t="str">
            <v>V</v>
          </cell>
          <cell r="F1253" t="str">
            <v>Performing</v>
          </cell>
          <cell r="G1253">
            <v>1063.56</v>
          </cell>
          <cell r="H1253">
            <v>840.58</v>
          </cell>
        </row>
        <row r="1254">
          <cell r="A1254" t="str">
            <v>PRESTACAO LIQUIDADA</v>
          </cell>
          <cell r="B1254" t="str">
            <v>0770002695</v>
          </cell>
          <cell r="C1254" t="str">
            <v>B</v>
          </cell>
          <cell r="D1254" t="str">
            <v>3 Month and less SME Loans</v>
          </cell>
          <cell r="E1254" t="str">
            <v>V</v>
          </cell>
          <cell r="F1254" t="str">
            <v>Performing</v>
          </cell>
          <cell r="G1254">
            <v>456.88</v>
          </cell>
          <cell r="H1254">
            <v>49.55</v>
          </cell>
        </row>
        <row r="1255">
          <cell r="A1255" t="str">
            <v>PRESTACAO LIQUIDADA</v>
          </cell>
          <cell r="B1255" t="str">
            <v>0770002798</v>
          </cell>
          <cell r="C1255" t="str">
            <v>B</v>
          </cell>
          <cell r="D1255" t="str">
            <v>3 Month and less SME Loans</v>
          </cell>
          <cell r="E1255" t="str">
            <v>V</v>
          </cell>
          <cell r="F1255" t="str">
            <v>Cumulative WO</v>
          </cell>
          <cell r="G1255">
            <v>6015.3</v>
          </cell>
          <cell r="H1255">
            <v>845.8</v>
          </cell>
        </row>
        <row r="1256">
          <cell r="A1256" t="str">
            <v>PRESTACAO LIQUIDADA</v>
          </cell>
          <cell r="B1256" t="str">
            <v>0770002828</v>
          </cell>
          <cell r="C1256" t="str">
            <v>B</v>
          </cell>
          <cell r="D1256" t="str">
            <v>3 Month and less SME Loans</v>
          </cell>
          <cell r="E1256" t="str">
            <v>V</v>
          </cell>
          <cell r="F1256" t="str">
            <v>Performing</v>
          </cell>
          <cell r="G1256">
            <v>209.48</v>
          </cell>
          <cell r="H1256">
            <v>42.23</v>
          </cell>
        </row>
        <row r="1257">
          <cell r="A1257" t="str">
            <v>PRESTACAO LIQUIDADA</v>
          </cell>
          <cell r="B1257" t="str">
            <v>0770002829</v>
          </cell>
          <cell r="C1257" t="str">
            <v>B</v>
          </cell>
          <cell r="D1257" t="str">
            <v>3 Month and less SME Loans</v>
          </cell>
          <cell r="E1257" t="str">
            <v>V</v>
          </cell>
          <cell r="F1257" t="str">
            <v>Performing</v>
          </cell>
          <cell r="G1257">
            <v>209.48</v>
          </cell>
          <cell r="H1257">
            <v>42.23</v>
          </cell>
        </row>
        <row r="1258">
          <cell r="A1258" t="str">
            <v>PRESTACAO LIQUIDADA</v>
          </cell>
          <cell r="B1258" t="str">
            <v>0770002852</v>
          </cell>
          <cell r="C1258" t="str">
            <v>B</v>
          </cell>
          <cell r="D1258" t="str">
            <v>3 Month and less SME Loans</v>
          </cell>
          <cell r="E1258" t="str">
            <v>V</v>
          </cell>
          <cell r="F1258" t="str">
            <v>Performing</v>
          </cell>
          <cell r="G1258">
            <v>16528.95</v>
          </cell>
          <cell r="H1258">
            <v>3976.93</v>
          </cell>
        </row>
        <row r="1259">
          <cell r="A1259" t="str">
            <v>PRESTACAO LIQUIDADA</v>
          </cell>
          <cell r="B1259" t="str">
            <v>0770002860</v>
          </cell>
          <cell r="C1259" t="str">
            <v>B</v>
          </cell>
          <cell r="D1259" t="str">
            <v>3 Month and less SME Loans</v>
          </cell>
          <cell r="E1259" t="str">
            <v>V</v>
          </cell>
          <cell r="F1259" t="str">
            <v>Performing</v>
          </cell>
          <cell r="G1259">
            <v>435.46</v>
          </cell>
          <cell r="H1259">
            <v>87.79</v>
          </cell>
        </row>
        <row r="1260">
          <cell r="A1260" t="str">
            <v>PRESTACAO LIQUIDADA</v>
          </cell>
          <cell r="B1260" t="str">
            <v>0770002883</v>
          </cell>
          <cell r="C1260" t="str">
            <v>B</v>
          </cell>
          <cell r="D1260" t="str">
            <v>3 Month and less SME Loans</v>
          </cell>
          <cell r="E1260" t="str">
            <v>V</v>
          </cell>
          <cell r="F1260" t="str">
            <v>Performing</v>
          </cell>
          <cell r="G1260">
            <v>925.76</v>
          </cell>
          <cell r="H1260">
            <v>26.87</v>
          </cell>
        </row>
        <row r="1261">
          <cell r="A1261" t="str">
            <v>PRESTACAO LIQUIDADA</v>
          </cell>
          <cell r="B1261" t="str">
            <v>0770002886</v>
          </cell>
          <cell r="C1261" t="str">
            <v>B</v>
          </cell>
          <cell r="D1261" t="str">
            <v>3 Month and less SME Loans</v>
          </cell>
          <cell r="E1261" t="str">
            <v>V</v>
          </cell>
          <cell r="F1261" t="str">
            <v>Performing</v>
          </cell>
          <cell r="G1261">
            <v>13281.26</v>
          </cell>
          <cell r="H1261">
            <v>376.59</v>
          </cell>
        </row>
        <row r="1262">
          <cell r="A1262" t="str">
            <v>PRESTACAO LIQUIDADA</v>
          </cell>
          <cell r="B1262" t="str">
            <v>0770002943</v>
          </cell>
          <cell r="C1262" t="str">
            <v>B</v>
          </cell>
          <cell r="D1262" t="str">
            <v>3 Month and less SME Loans</v>
          </cell>
          <cell r="E1262" t="str">
            <v>V</v>
          </cell>
          <cell r="F1262" t="str">
            <v>Performing</v>
          </cell>
          <cell r="G1262">
            <v>558.16999999999996</v>
          </cell>
          <cell r="H1262">
            <v>72.3</v>
          </cell>
        </row>
        <row r="1263">
          <cell r="A1263" t="str">
            <v>PRESTACAO LIQUIDADA</v>
          </cell>
          <cell r="B1263" t="str">
            <v>0770002944</v>
          </cell>
          <cell r="C1263" t="str">
            <v>B</v>
          </cell>
          <cell r="D1263" t="str">
            <v>3 Month and less SME Loans</v>
          </cell>
          <cell r="E1263" t="str">
            <v>V</v>
          </cell>
          <cell r="F1263" t="str">
            <v>Performing</v>
          </cell>
          <cell r="G1263">
            <v>558.16999999999996</v>
          </cell>
          <cell r="H1263">
            <v>72.3</v>
          </cell>
        </row>
        <row r="1264">
          <cell r="A1264" t="str">
            <v>PRESTACAO LIQUIDADA</v>
          </cell>
          <cell r="B1264" t="str">
            <v>0770003030</v>
          </cell>
          <cell r="C1264" t="str">
            <v>B</v>
          </cell>
          <cell r="D1264" t="str">
            <v>3 Month and less SME Loans</v>
          </cell>
          <cell r="E1264" t="str">
            <v>V</v>
          </cell>
          <cell r="F1264" t="str">
            <v>Performing</v>
          </cell>
          <cell r="G1264">
            <v>434.69</v>
          </cell>
          <cell r="H1264">
            <v>92.76</v>
          </cell>
        </row>
        <row r="1265">
          <cell r="A1265" t="str">
            <v>PRESTACAO LIQUIDADA</v>
          </cell>
          <cell r="B1265" t="str">
            <v>0770003042</v>
          </cell>
          <cell r="C1265" t="str">
            <v>B</v>
          </cell>
          <cell r="D1265" t="str">
            <v>3 Month and less SME Loans</v>
          </cell>
          <cell r="E1265" t="str">
            <v>V</v>
          </cell>
          <cell r="F1265" t="str">
            <v>Performing</v>
          </cell>
          <cell r="G1265">
            <v>781.25</v>
          </cell>
          <cell r="H1265">
            <v>113.02</v>
          </cell>
        </row>
        <row r="1266">
          <cell r="A1266" t="str">
            <v>PRESTACAO LIQUIDADA</v>
          </cell>
          <cell r="B1266" t="str">
            <v>0770003100</v>
          </cell>
          <cell r="C1266" t="str">
            <v>B</v>
          </cell>
          <cell r="D1266" t="str">
            <v>3 Month and less SME Loans</v>
          </cell>
          <cell r="E1266" t="str">
            <v>V</v>
          </cell>
          <cell r="F1266" t="str">
            <v>Performing</v>
          </cell>
          <cell r="G1266">
            <v>268.97000000000003</v>
          </cell>
          <cell r="H1266">
            <v>195.34</v>
          </cell>
        </row>
        <row r="1267">
          <cell r="A1267" t="str">
            <v>PRESTACAO LIQUIDADA</v>
          </cell>
          <cell r="B1267" t="str">
            <v>0770003148</v>
          </cell>
          <cell r="C1267" t="str">
            <v>B</v>
          </cell>
          <cell r="D1267" t="str">
            <v>3 Month and less SME Loans</v>
          </cell>
          <cell r="E1267" t="str">
            <v>V</v>
          </cell>
          <cell r="F1267" t="str">
            <v>Performing</v>
          </cell>
          <cell r="G1267">
            <v>648.11</v>
          </cell>
          <cell r="H1267">
            <v>17.940000000000001</v>
          </cell>
        </row>
        <row r="1268">
          <cell r="A1268" t="str">
            <v>PRESTACAO LIQUIDADA</v>
          </cell>
          <cell r="B1268" t="str">
            <v>0770003241</v>
          </cell>
          <cell r="C1268" t="str">
            <v>B</v>
          </cell>
          <cell r="D1268" t="str">
            <v>3 Month and less SME Loans</v>
          </cell>
          <cell r="E1268" t="str">
            <v>V</v>
          </cell>
          <cell r="F1268" t="str">
            <v>Performing</v>
          </cell>
          <cell r="G1268">
            <v>931.24</v>
          </cell>
          <cell r="H1268">
            <v>29.41</v>
          </cell>
        </row>
        <row r="1269">
          <cell r="A1269" t="str">
            <v>PRESTACAO LIQUIDADA</v>
          </cell>
          <cell r="B1269" t="str">
            <v>0770003264</v>
          </cell>
          <cell r="C1269" t="str">
            <v>B</v>
          </cell>
          <cell r="D1269" t="str">
            <v>3 Month and less SME Loans</v>
          </cell>
          <cell r="E1269" t="str">
            <v>V</v>
          </cell>
          <cell r="F1269" t="str">
            <v>Performing</v>
          </cell>
          <cell r="G1269">
            <v>10750</v>
          </cell>
          <cell r="H1269">
            <v>1358.22</v>
          </cell>
        </row>
        <row r="1270">
          <cell r="A1270" t="str">
            <v>PRESTACAO LIQUIDADA</v>
          </cell>
          <cell r="B1270" t="str">
            <v>0770003317</v>
          </cell>
          <cell r="C1270" t="str">
            <v>B</v>
          </cell>
          <cell r="D1270" t="str">
            <v>3 Month and less SME Loans</v>
          </cell>
          <cell r="E1270" t="str">
            <v>V</v>
          </cell>
          <cell r="F1270" t="str">
            <v>Performing</v>
          </cell>
          <cell r="G1270">
            <v>1007.4</v>
          </cell>
          <cell r="H1270">
            <v>123.88</v>
          </cell>
        </row>
        <row r="1271">
          <cell r="A1271" t="str">
            <v>PRESTACAO LIQUIDADA</v>
          </cell>
          <cell r="B1271" t="str">
            <v>0770003325</v>
          </cell>
          <cell r="C1271" t="str">
            <v>B</v>
          </cell>
          <cell r="D1271" t="str">
            <v>3 Month and less SME Loans</v>
          </cell>
          <cell r="E1271" t="str">
            <v>V</v>
          </cell>
          <cell r="F1271" t="str">
            <v>Performing</v>
          </cell>
          <cell r="G1271">
            <v>420.87</v>
          </cell>
          <cell r="H1271">
            <v>79.98</v>
          </cell>
        </row>
        <row r="1272">
          <cell r="A1272" t="str">
            <v>PRESTACAO LIQUIDADA</v>
          </cell>
          <cell r="B1272" t="str">
            <v>0770003362</v>
          </cell>
          <cell r="C1272" t="str">
            <v>B</v>
          </cell>
          <cell r="D1272" t="str">
            <v>3 Month and less SME Loans</v>
          </cell>
          <cell r="E1272" t="str">
            <v>V</v>
          </cell>
          <cell r="F1272" t="str">
            <v>Performing</v>
          </cell>
          <cell r="G1272">
            <v>753.98</v>
          </cell>
          <cell r="H1272">
            <v>110.95</v>
          </cell>
        </row>
        <row r="1273">
          <cell r="A1273" t="str">
            <v>PRESTACAO LIQUIDADA</v>
          </cell>
          <cell r="B1273" t="str">
            <v>0770003397</v>
          </cell>
          <cell r="C1273" t="str">
            <v>B</v>
          </cell>
          <cell r="D1273" t="str">
            <v>3 Month and less SME Loans</v>
          </cell>
          <cell r="E1273" t="str">
            <v>V</v>
          </cell>
          <cell r="F1273" t="str">
            <v>Performing</v>
          </cell>
          <cell r="G1273">
            <v>1016.95</v>
          </cell>
          <cell r="H1273">
            <v>92.86</v>
          </cell>
        </row>
        <row r="1274">
          <cell r="A1274" t="str">
            <v>PRESTACAO LIQUIDADA</v>
          </cell>
          <cell r="B1274" t="str">
            <v>0770003463</v>
          </cell>
          <cell r="C1274" t="str">
            <v>B</v>
          </cell>
          <cell r="D1274" t="str">
            <v>3 Month and less SME Loans</v>
          </cell>
          <cell r="E1274" t="str">
            <v>V</v>
          </cell>
          <cell r="F1274" t="str">
            <v>Performing</v>
          </cell>
          <cell r="G1274">
            <v>826.75</v>
          </cell>
          <cell r="H1274">
            <v>49.98</v>
          </cell>
        </row>
        <row r="1275">
          <cell r="A1275" t="str">
            <v>PRESTACAO LIQUIDADA</v>
          </cell>
          <cell r="B1275" t="str">
            <v>0770003620</v>
          </cell>
          <cell r="C1275" t="str">
            <v>B</v>
          </cell>
          <cell r="D1275" t="str">
            <v>3 Month and less SME Loans</v>
          </cell>
          <cell r="E1275" t="str">
            <v>V</v>
          </cell>
          <cell r="F1275" t="str">
            <v>Cumulative WO</v>
          </cell>
          <cell r="G1275">
            <v>53415.66</v>
          </cell>
          <cell r="H1275">
            <v>5827.97</v>
          </cell>
        </row>
        <row r="1276">
          <cell r="A1276" t="str">
            <v>PRESTACAO LIQUIDADA</v>
          </cell>
          <cell r="B1276" t="str">
            <v>0770003734</v>
          </cell>
          <cell r="C1276" t="str">
            <v>B</v>
          </cell>
          <cell r="D1276" t="str">
            <v>3 Month and less SME Loans</v>
          </cell>
          <cell r="E1276" t="str">
            <v>V</v>
          </cell>
          <cell r="F1276" t="str">
            <v>Performing</v>
          </cell>
          <cell r="G1276">
            <v>3403.55</v>
          </cell>
          <cell r="H1276">
            <v>1011.93</v>
          </cell>
        </row>
        <row r="1277">
          <cell r="A1277" t="str">
            <v>PRESTACAO LIQUIDADA</v>
          </cell>
          <cell r="B1277" t="str">
            <v>0770003753</v>
          </cell>
          <cell r="C1277" t="str">
            <v>B</v>
          </cell>
          <cell r="D1277" t="str">
            <v>3 Month and less SME Loans</v>
          </cell>
          <cell r="E1277" t="str">
            <v>V</v>
          </cell>
          <cell r="F1277" t="str">
            <v>Performing</v>
          </cell>
          <cell r="G1277">
            <v>208.98</v>
          </cell>
          <cell r="H1277">
            <v>42.36</v>
          </cell>
        </row>
        <row r="1278">
          <cell r="A1278" t="str">
            <v>PRESTACAO LIQUIDADA</v>
          </cell>
          <cell r="B1278" t="str">
            <v>0770003754</v>
          </cell>
          <cell r="C1278" t="str">
            <v>B</v>
          </cell>
          <cell r="D1278" t="str">
            <v>3 Month and less SME Loans</v>
          </cell>
          <cell r="E1278" t="str">
            <v>V</v>
          </cell>
          <cell r="F1278" t="str">
            <v>Performing</v>
          </cell>
          <cell r="G1278">
            <v>208.98</v>
          </cell>
          <cell r="H1278">
            <v>42.36</v>
          </cell>
        </row>
        <row r="1279">
          <cell r="A1279" t="str">
            <v>PRESTACAO LIQUIDADA</v>
          </cell>
          <cell r="B1279" t="str">
            <v>0770003777</v>
          </cell>
          <cell r="C1279" t="str">
            <v>B</v>
          </cell>
          <cell r="D1279" t="str">
            <v>3 Month and less SME Loans</v>
          </cell>
          <cell r="E1279" t="str">
            <v>V</v>
          </cell>
          <cell r="F1279" t="str">
            <v>Performing</v>
          </cell>
          <cell r="G1279">
            <v>216.6</v>
          </cell>
          <cell r="H1279">
            <v>47.09</v>
          </cell>
        </row>
        <row r="1280">
          <cell r="A1280" t="str">
            <v>PRESTACAO LIQUIDADA</v>
          </cell>
          <cell r="B1280" t="str">
            <v>0770003778</v>
          </cell>
          <cell r="C1280" t="str">
            <v>B</v>
          </cell>
          <cell r="D1280" t="str">
            <v>3 Month and less SME Loans</v>
          </cell>
          <cell r="E1280" t="str">
            <v>V</v>
          </cell>
          <cell r="F1280" t="str">
            <v>Performing</v>
          </cell>
          <cell r="G1280">
            <v>216.6</v>
          </cell>
          <cell r="H1280">
            <v>47.09</v>
          </cell>
        </row>
        <row r="1281">
          <cell r="A1281" t="str">
            <v>PRESTACAO LIQUIDADA</v>
          </cell>
          <cell r="B1281" t="str">
            <v>0770003814</v>
          </cell>
          <cell r="C1281" t="str">
            <v>B</v>
          </cell>
          <cell r="D1281" t="str">
            <v>3 Month and less SME Loans</v>
          </cell>
          <cell r="E1281" t="str">
            <v>V</v>
          </cell>
          <cell r="F1281" t="str">
            <v>Performing</v>
          </cell>
          <cell r="G1281">
            <v>434.44</v>
          </cell>
          <cell r="H1281">
            <v>88.06</v>
          </cell>
        </row>
        <row r="1282">
          <cell r="A1282" t="str">
            <v>PRESTACAO LIQUIDADA</v>
          </cell>
          <cell r="B1282" t="str">
            <v>0770003815</v>
          </cell>
          <cell r="C1282" t="str">
            <v>B</v>
          </cell>
          <cell r="D1282" t="str">
            <v>3 Month and less SME Loans</v>
          </cell>
          <cell r="E1282" t="str">
            <v>V</v>
          </cell>
          <cell r="F1282" t="str">
            <v>Performing</v>
          </cell>
          <cell r="G1282">
            <v>434.44</v>
          </cell>
          <cell r="H1282">
            <v>88.06</v>
          </cell>
        </row>
        <row r="1283">
          <cell r="A1283" t="str">
            <v>PRESTACAO LIQUIDADA</v>
          </cell>
          <cell r="B1283" t="str">
            <v>0770003817</v>
          </cell>
          <cell r="C1283" t="str">
            <v>B</v>
          </cell>
          <cell r="D1283" t="str">
            <v>3 Month and less SME Loans</v>
          </cell>
          <cell r="E1283" t="str">
            <v>V</v>
          </cell>
          <cell r="F1283" t="str">
            <v>Performing</v>
          </cell>
          <cell r="G1283">
            <v>538.42999999999995</v>
          </cell>
          <cell r="H1283">
            <v>71.02</v>
          </cell>
        </row>
        <row r="1284">
          <cell r="A1284" t="str">
            <v>PRESTACAO LIQUIDADA</v>
          </cell>
          <cell r="B1284" t="str">
            <v>0770003818</v>
          </cell>
          <cell r="C1284" t="str">
            <v>B</v>
          </cell>
          <cell r="D1284" t="str">
            <v>3 Month and less SME Loans</v>
          </cell>
          <cell r="E1284" t="str">
            <v>V</v>
          </cell>
          <cell r="F1284" t="str">
            <v>Performing</v>
          </cell>
          <cell r="G1284">
            <v>1999.82</v>
          </cell>
          <cell r="H1284">
            <v>71.02</v>
          </cell>
        </row>
        <row r="1285">
          <cell r="A1285" t="str">
            <v>PRESTACAO LIQUIDADA</v>
          </cell>
          <cell r="B1285" t="str">
            <v>0770003861</v>
          </cell>
          <cell r="C1285" t="str">
            <v>B</v>
          </cell>
          <cell r="D1285" t="str">
            <v>3 Month and less SME Loans</v>
          </cell>
          <cell r="E1285" t="str">
            <v>V</v>
          </cell>
          <cell r="F1285" t="str">
            <v>Performing</v>
          </cell>
          <cell r="G1285">
            <v>209.15</v>
          </cell>
          <cell r="H1285">
            <v>42.06</v>
          </cell>
        </row>
        <row r="1286">
          <cell r="A1286" t="str">
            <v>PRESTACAO LIQUIDADA</v>
          </cell>
          <cell r="B1286" t="str">
            <v>0770003923</v>
          </cell>
          <cell r="C1286" t="str">
            <v>B</v>
          </cell>
          <cell r="D1286" t="str">
            <v>3 Month and less SME Loans</v>
          </cell>
          <cell r="E1286" t="str">
            <v>V</v>
          </cell>
          <cell r="F1286" t="str">
            <v>Performing</v>
          </cell>
          <cell r="G1286">
            <v>278.93</v>
          </cell>
          <cell r="H1286">
            <v>35.46</v>
          </cell>
        </row>
        <row r="1287">
          <cell r="A1287" t="str">
            <v>PRESTACAO LIQUIDADA</v>
          </cell>
          <cell r="B1287" t="str">
            <v>0770003924</v>
          </cell>
          <cell r="C1287" t="str">
            <v>B</v>
          </cell>
          <cell r="D1287" t="str">
            <v>3 Month and less SME Loans</v>
          </cell>
          <cell r="E1287" t="str">
            <v>V</v>
          </cell>
          <cell r="F1287" t="str">
            <v>Performing</v>
          </cell>
          <cell r="G1287">
            <v>278.69</v>
          </cell>
          <cell r="H1287">
            <v>37.99</v>
          </cell>
        </row>
        <row r="1288">
          <cell r="A1288" t="str">
            <v>PRESTACAO LIQUIDADA</v>
          </cell>
          <cell r="B1288" t="str">
            <v>0770003945</v>
          </cell>
          <cell r="C1288" t="str">
            <v>B</v>
          </cell>
          <cell r="D1288" t="str">
            <v>3 Month and less SME Loans</v>
          </cell>
          <cell r="E1288" t="str">
            <v>V</v>
          </cell>
          <cell r="F1288" t="str">
            <v>Performing</v>
          </cell>
          <cell r="G1288">
            <v>3541.66</v>
          </cell>
          <cell r="H1288">
            <v>910.93</v>
          </cell>
        </row>
        <row r="1289">
          <cell r="A1289" t="str">
            <v>PRESTACAO LIQUIDADA</v>
          </cell>
          <cell r="B1289" t="str">
            <v>0770004010</v>
          </cell>
          <cell r="C1289" t="str">
            <v>B</v>
          </cell>
          <cell r="D1289" t="str">
            <v>3 Month and less SME Loans</v>
          </cell>
          <cell r="E1289" t="str">
            <v>V</v>
          </cell>
          <cell r="F1289" t="str">
            <v>Performing</v>
          </cell>
          <cell r="G1289">
            <v>913.82</v>
          </cell>
          <cell r="H1289">
            <v>33.56</v>
          </cell>
        </row>
        <row r="1290">
          <cell r="A1290" t="str">
            <v>PRESTACAO LIQUIDADA</v>
          </cell>
          <cell r="B1290" t="str">
            <v>0770004016</v>
          </cell>
          <cell r="C1290" t="str">
            <v>B</v>
          </cell>
          <cell r="D1290" t="str">
            <v>3 Month and less SME Loans</v>
          </cell>
          <cell r="E1290" t="str">
            <v>V</v>
          </cell>
          <cell r="F1290" t="str">
            <v>Performing</v>
          </cell>
          <cell r="G1290">
            <v>39473.68</v>
          </cell>
          <cell r="H1290">
            <v>1370.99</v>
          </cell>
        </row>
        <row r="1291">
          <cell r="A1291" t="str">
            <v>PRESTACAO LIQUIDADA</v>
          </cell>
          <cell r="B1291" t="str">
            <v>0770004057</v>
          </cell>
          <cell r="C1291" t="str">
            <v>B</v>
          </cell>
          <cell r="D1291" t="str">
            <v>3 Month and less SME Loans</v>
          </cell>
          <cell r="E1291" t="str">
            <v>V</v>
          </cell>
          <cell r="F1291" t="str">
            <v>Performing</v>
          </cell>
          <cell r="G1291">
            <v>205.96</v>
          </cell>
          <cell r="H1291">
            <v>43.01</v>
          </cell>
        </row>
        <row r="1292">
          <cell r="A1292" t="str">
            <v>PRESTACAO LIQUIDADA</v>
          </cell>
          <cell r="B1292" t="str">
            <v>0770004096</v>
          </cell>
          <cell r="C1292" t="str">
            <v>B</v>
          </cell>
          <cell r="D1292" t="str">
            <v>3 Month and less SME Loans</v>
          </cell>
          <cell r="E1292" t="str">
            <v>V</v>
          </cell>
          <cell r="F1292" t="str">
            <v>Performing</v>
          </cell>
          <cell r="G1292">
            <v>753.33</v>
          </cell>
          <cell r="H1292">
            <v>201</v>
          </cell>
        </row>
        <row r="1293">
          <cell r="A1293" t="str">
            <v>PRESTACAO LIQUIDADA</v>
          </cell>
          <cell r="B1293" t="str">
            <v>0770004180</v>
          </cell>
          <cell r="C1293" t="str">
            <v>B</v>
          </cell>
          <cell r="D1293" t="str">
            <v>3 Month and less SME Loans</v>
          </cell>
          <cell r="E1293" t="str">
            <v>V</v>
          </cell>
          <cell r="F1293" t="str">
            <v>Performing</v>
          </cell>
          <cell r="G1293">
            <v>414.26</v>
          </cell>
          <cell r="H1293">
            <v>85.94</v>
          </cell>
        </row>
        <row r="1294">
          <cell r="A1294" t="str">
            <v>PRESTACAO LIQUIDADA</v>
          </cell>
          <cell r="B1294" t="str">
            <v>0770004181</v>
          </cell>
          <cell r="C1294" t="str">
            <v>B</v>
          </cell>
          <cell r="D1294" t="str">
            <v>3 Month and less SME Loans</v>
          </cell>
          <cell r="E1294" t="str">
            <v>V</v>
          </cell>
          <cell r="F1294" t="str">
            <v>Performing</v>
          </cell>
          <cell r="G1294">
            <v>414.26</v>
          </cell>
          <cell r="H1294">
            <v>85.94</v>
          </cell>
        </row>
        <row r="1295">
          <cell r="A1295" t="str">
            <v>PRESTACAO LIQUIDADA</v>
          </cell>
          <cell r="B1295" t="str">
            <v>0770004190</v>
          </cell>
          <cell r="C1295" t="str">
            <v>B</v>
          </cell>
          <cell r="D1295" t="str">
            <v>3 Month and less SME Loans</v>
          </cell>
          <cell r="E1295" t="str">
            <v>V</v>
          </cell>
          <cell r="F1295" t="str">
            <v>Performing</v>
          </cell>
          <cell r="G1295">
            <v>265384.58</v>
          </cell>
          <cell r="H1295">
            <v>36090.68</v>
          </cell>
        </row>
        <row r="1296">
          <cell r="A1296" t="str">
            <v>PRESTACAO LIQUIDADA</v>
          </cell>
          <cell r="B1296" t="str">
            <v>0770004254</v>
          </cell>
          <cell r="C1296" t="str">
            <v>B</v>
          </cell>
          <cell r="D1296" t="str">
            <v>3 Month and less SME Loans</v>
          </cell>
          <cell r="E1296" t="str">
            <v>V</v>
          </cell>
          <cell r="F1296" t="str">
            <v>Performing</v>
          </cell>
          <cell r="G1296">
            <v>1149.42</v>
          </cell>
          <cell r="H1296">
            <v>128.16999999999999</v>
          </cell>
        </row>
        <row r="1297">
          <cell r="A1297" t="str">
            <v>PRESTACAO LIQUIDADA</v>
          </cell>
          <cell r="B1297" t="str">
            <v>0770004284</v>
          </cell>
          <cell r="C1297" t="str">
            <v>B</v>
          </cell>
          <cell r="D1297" t="str">
            <v>3 Month and less SME Loans</v>
          </cell>
          <cell r="E1297" t="str">
            <v>V</v>
          </cell>
          <cell r="F1297" t="str">
            <v>Performing</v>
          </cell>
          <cell r="G1297">
            <v>277.45999999999998</v>
          </cell>
          <cell r="H1297">
            <v>37.78</v>
          </cell>
        </row>
        <row r="1298">
          <cell r="A1298" t="str">
            <v>PRESTACAO LIQUIDADA</v>
          </cell>
          <cell r="B1298" t="str">
            <v>0770004285</v>
          </cell>
          <cell r="C1298" t="str">
            <v>B</v>
          </cell>
          <cell r="D1298" t="str">
            <v>3 Month and less SME Loans</v>
          </cell>
          <cell r="E1298" t="str">
            <v>V</v>
          </cell>
          <cell r="F1298" t="str">
            <v>Performing</v>
          </cell>
          <cell r="G1298">
            <v>277.45999999999998</v>
          </cell>
          <cell r="H1298">
            <v>37.78</v>
          </cell>
        </row>
        <row r="1299">
          <cell r="A1299" t="str">
            <v>PRESTACAO LIQUIDADA</v>
          </cell>
          <cell r="B1299" t="str">
            <v>0770004309</v>
          </cell>
          <cell r="C1299" t="str">
            <v>B</v>
          </cell>
          <cell r="D1299" t="str">
            <v>3 Month and less SME Loans</v>
          </cell>
          <cell r="E1299" t="str">
            <v>V</v>
          </cell>
          <cell r="F1299" t="str">
            <v>Performing</v>
          </cell>
          <cell r="G1299">
            <v>630.19000000000005</v>
          </cell>
          <cell r="H1299">
            <v>45.66</v>
          </cell>
        </row>
        <row r="1300">
          <cell r="A1300" t="str">
            <v>PRESTACAO LIQUIDADA</v>
          </cell>
          <cell r="B1300" t="str">
            <v>0770004359</v>
          </cell>
          <cell r="C1300" t="str">
            <v>B</v>
          </cell>
          <cell r="D1300" t="str">
            <v>3 Month and less SME Loans</v>
          </cell>
          <cell r="E1300" t="str">
            <v>V</v>
          </cell>
          <cell r="F1300" t="str">
            <v>Performing</v>
          </cell>
          <cell r="G1300">
            <v>2797.07</v>
          </cell>
          <cell r="H1300">
            <v>58.13</v>
          </cell>
        </row>
        <row r="1301">
          <cell r="A1301" t="str">
            <v>PRESTACAO LIQUIDADA</v>
          </cell>
          <cell r="B1301" t="str">
            <v>0770004380</v>
          </cell>
          <cell r="C1301" t="str">
            <v>B</v>
          </cell>
          <cell r="D1301" t="str">
            <v>3 Month and less SME Loans</v>
          </cell>
          <cell r="E1301" t="str">
            <v>V</v>
          </cell>
          <cell r="F1301" t="str">
            <v>Performing</v>
          </cell>
          <cell r="G1301">
            <v>206.91</v>
          </cell>
          <cell r="H1301">
            <v>43.37</v>
          </cell>
        </row>
        <row r="1302">
          <cell r="A1302" t="str">
            <v>PRESTACAO LIQUIDADA</v>
          </cell>
          <cell r="B1302" t="str">
            <v>0770004381</v>
          </cell>
          <cell r="C1302" t="str">
            <v>B</v>
          </cell>
          <cell r="D1302" t="str">
            <v>3 Month and less SME Loans</v>
          </cell>
          <cell r="E1302" t="str">
            <v>V</v>
          </cell>
          <cell r="F1302" t="str">
            <v>Performing</v>
          </cell>
          <cell r="G1302">
            <v>206.91</v>
          </cell>
          <cell r="H1302">
            <v>43.37</v>
          </cell>
        </row>
        <row r="1303">
          <cell r="A1303" t="str">
            <v>PRESTACAO LIQUIDADA</v>
          </cell>
          <cell r="B1303" t="str">
            <v>0770004385</v>
          </cell>
          <cell r="C1303" t="str">
            <v>B</v>
          </cell>
          <cell r="D1303" t="str">
            <v>3 Month and less SME Loans</v>
          </cell>
          <cell r="E1303" t="str">
            <v>V</v>
          </cell>
          <cell r="F1303" t="str">
            <v>Performing</v>
          </cell>
          <cell r="G1303">
            <v>6427.05</v>
          </cell>
          <cell r="H1303">
            <v>344.96</v>
          </cell>
        </row>
        <row r="1304">
          <cell r="A1304" t="str">
            <v>PRESTACAO LIQUIDADA</v>
          </cell>
          <cell r="B1304" t="str">
            <v>0770004387</v>
          </cell>
          <cell r="C1304" t="str">
            <v>B</v>
          </cell>
          <cell r="D1304" t="str">
            <v>3 Month and less SME Loans</v>
          </cell>
          <cell r="E1304" t="str">
            <v>V</v>
          </cell>
          <cell r="F1304" t="str">
            <v>Delinquent</v>
          </cell>
          <cell r="G1304">
            <v>4877.43</v>
          </cell>
          <cell r="H1304">
            <v>211.99</v>
          </cell>
        </row>
        <row r="1305">
          <cell r="A1305" t="str">
            <v>PRESTACAO LIQUIDADA</v>
          </cell>
          <cell r="B1305" t="str">
            <v>0770004406</v>
          </cell>
          <cell r="C1305" t="str">
            <v>B</v>
          </cell>
          <cell r="D1305" t="str">
            <v>3 Month and less SME Loans</v>
          </cell>
          <cell r="E1305" t="str">
            <v>V</v>
          </cell>
          <cell r="F1305" t="str">
            <v>Performing</v>
          </cell>
          <cell r="G1305">
            <v>4188.04</v>
          </cell>
          <cell r="H1305">
            <v>828.26</v>
          </cell>
        </row>
        <row r="1306">
          <cell r="A1306" t="str">
            <v>PRESTACAO LIQUIDADA</v>
          </cell>
          <cell r="B1306" t="str">
            <v>0770004438</v>
          </cell>
          <cell r="C1306" t="str">
            <v>B</v>
          </cell>
          <cell r="D1306" t="str">
            <v>3 Month and less SME Loans</v>
          </cell>
          <cell r="E1306" t="str">
            <v>V</v>
          </cell>
          <cell r="F1306" t="str">
            <v>Performing</v>
          </cell>
          <cell r="G1306">
            <v>553.75</v>
          </cell>
          <cell r="H1306">
            <v>20.22</v>
          </cell>
        </row>
        <row r="1307">
          <cell r="A1307" t="str">
            <v>PRESTACAO LIQUIDADA</v>
          </cell>
          <cell r="B1307" t="str">
            <v>0770004454</v>
          </cell>
          <cell r="C1307" t="str">
            <v>B</v>
          </cell>
          <cell r="D1307" t="str">
            <v>3 Month and less SME Loans</v>
          </cell>
          <cell r="E1307" t="str">
            <v>V</v>
          </cell>
          <cell r="F1307" t="str">
            <v>Performing</v>
          </cell>
          <cell r="G1307">
            <v>1250</v>
          </cell>
          <cell r="H1307">
            <v>107.75</v>
          </cell>
        </row>
        <row r="1308">
          <cell r="A1308" t="str">
            <v>PRESTACAO LIQUIDADA</v>
          </cell>
          <cell r="B1308" t="str">
            <v>0770004461</v>
          </cell>
          <cell r="C1308" t="str">
            <v>B</v>
          </cell>
          <cell r="D1308" t="str">
            <v>3 Month and less SME Loans</v>
          </cell>
          <cell r="E1308" t="str">
            <v>V</v>
          </cell>
          <cell r="F1308" t="str">
            <v>Performing</v>
          </cell>
          <cell r="G1308">
            <v>216.5</v>
          </cell>
          <cell r="H1308">
            <v>44.85</v>
          </cell>
        </row>
        <row r="1309">
          <cell r="A1309" t="str">
            <v>PRESTACAO LIQUIDADA</v>
          </cell>
          <cell r="B1309" t="str">
            <v>0770004462</v>
          </cell>
          <cell r="C1309" t="str">
            <v>B</v>
          </cell>
          <cell r="D1309" t="str">
            <v>3 Month and less SME Loans</v>
          </cell>
          <cell r="E1309" t="str">
            <v>V</v>
          </cell>
          <cell r="F1309" t="str">
            <v>Performing</v>
          </cell>
          <cell r="G1309">
            <v>216.5</v>
          </cell>
          <cell r="H1309">
            <v>44.85</v>
          </cell>
        </row>
        <row r="1310">
          <cell r="A1310" t="str">
            <v>PRESTACAO LIQUIDADA</v>
          </cell>
          <cell r="B1310" t="str">
            <v>0770004470</v>
          </cell>
          <cell r="C1310" t="str">
            <v>B</v>
          </cell>
          <cell r="D1310" t="str">
            <v>3 Month and less SME Loans</v>
          </cell>
          <cell r="E1310" t="str">
            <v>V</v>
          </cell>
          <cell r="F1310" t="str">
            <v>Performing</v>
          </cell>
          <cell r="G1310">
            <v>2080</v>
          </cell>
          <cell r="H1310">
            <v>678.22</v>
          </cell>
        </row>
        <row r="1311">
          <cell r="A1311" t="str">
            <v>PRESTACAO LIQUIDADA</v>
          </cell>
          <cell r="B1311" t="str">
            <v>0770004485</v>
          </cell>
          <cell r="C1311" t="str">
            <v>B</v>
          </cell>
          <cell r="D1311" t="str">
            <v>3 Month and less SME Loans</v>
          </cell>
          <cell r="E1311" t="str">
            <v>V</v>
          </cell>
          <cell r="F1311" t="str">
            <v>Performing</v>
          </cell>
          <cell r="G1311">
            <v>442.42</v>
          </cell>
          <cell r="H1311">
            <v>86.85</v>
          </cell>
        </row>
        <row r="1312">
          <cell r="A1312" t="str">
            <v>PRESTACAO LIQUIDADA</v>
          </cell>
          <cell r="B1312" t="str">
            <v>0770004505</v>
          </cell>
          <cell r="C1312" t="str">
            <v>B</v>
          </cell>
          <cell r="D1312" t="str">
            <v>3 Month and less SME Loans</v>
          </cell>
          <cell r="E1312" t="str">
            <v>V</v>
          </cell>
          <cell r="F1312" t="str">
            <v>Performing</v>
          </cell>
          <cell r="G1312">
            <v>2000</v>
          </cell>
          <cell r="H1312">
            <v>1585</v>
          </cell>
        </row>
        <row r="1313">
          <cell r="A1313" t="str">
            <v>PRESTACAO LIQUIDADA</v>
          </cell>
          <cell r="B1313" t="str">
            <v>0770004532</v>
          </cell>
          <cell r="C1313" t="str">
            <v>B</v>
          </cell>
          <cell r="D1313" t="str">
            <v>3 Month and less SME Loans</v>
          </cell>
          <cell r="E1313" t="str">
            <v>V</v>
          </cell>
          <cell r="F1313" t="str">
            <v>Performing</v>
          </cell>
          <cell r="G1313">
            <v>207.16</v>
          </cell>
          <cell r="H1313">
            <v>42.63</v>
          </cell>
        </row>
        <row r="1314">
          <cell r="A1314" t="str">
            <v>PRESTACAO LIQUIDADA</v>
          </cell>
          <cell r="B1314" t="str">
            <v>0770004533</v>
          </cell>
          <cell r="C1314" t="str">
            <v>B</v>
          </cell>
          <cell r="D1314" t="str">
            <v>3 Month and less SME Loans</v>
          </cell>
          <cell r="E1314" t="str">
            <v>V</v>
          </cell>
          <cell r="F1314" t="str">
            <v>Performing</v>
          </cell>
          <cell r="G1314">
            <v>207.16</v>
          </cell>
          <cell r="H1314">
            <v>42.63</v>
          </cell>
        </row>
        <row r="1315">
          <cell r="A1315" t="str">
            <v>PRESTACAO LIQUIDADA</v>
          </cell>
          <cell r="B1315" t="str">
            <v>0770004548</v>
          </cell>
          <cell r="C1315" t="str">
            <v>B</v>
          </cell>
          <cell r="D1315" t="str">
            <v>3 Month and less SME Loans</v>
          </cell>
          <cell r="E1315" t="str">
            <v>V</v>
          </cell>
          <cell r="F1315" t="str">
            <v>Performing</v>
          </cell>
          <cell r="G1315">
            <v>217.39</v>
          </cell>
          <cell r="H1315">
            <v>41.17</v>
          </cell>
        </row>
        <row r="1316">
          <cell r="A1316" t="str">
            <v>PRESTACAO LIQUIDADA</v>
          </cell>
          <cell r="B1316" t="str">
            <v>0770004560</v>
          </cell>
          <cell r="C1316" t="str">
            <v>B</v>
          </cell>
          <cell r="D1316" t="str">
            <v>3 Month and less SME Loans</v>
          </cell>
          <cell r="E1316" t="str">
            <v>V</v>
          </cell>
          <cell r="F1316" t="str">
            <v>Performing</v>
          </cell>
          <cell r="G1316">
            <v>22590.18</v>
          </cell>
          <cell r="H1316">
            <v>1566.37</v>
          </cell>
        </row>
        <row r="1317">
          <cell r="A1317" t="str">
            <v>PRESTACAO LIQUIDADA</v>
          </cell>
          <cell r="B1317" t="str">
            <v>0770004604</v>
          </cell>
          <cell r="C1317" t="str">
            <v>B</v>
          </cell>
          <cell r="D1317" t="str">
            <v>3 Month and less SME Loans</v>
          </cell>
          <cell r="E1317" t="str">
            <v>V</v>
          </cell>
          <cell r="F1317" t="str">
            <v>Performing</v>
          </cell>
          <cell r="G1317">
            <v>5625</v>
          </cell>
          <cell r="H1317">
            <v>10.119999999999999</v>
          </cell>
        </row>
        <row r="1318">
          <cell r="A1318" t="str">
            <v>PRESTACAO LIQUIDADA</v>
          </cell>
          <cell r="B1318" t="str">
            <v>0770004609</v>
          </cell>
          <cell r="C1318" t="str">
            <v>B</v>
          </cell>
          <cell r="D1318" t="str">
            <v>3 Month and less SME Loans</v>
          </cell>
          <cell r="E1318" t="str">
            <v>V</v>
          </cell>
          <cell r="F1318" t="str">
            <v>Performing</v>
          </cell>
          <cell r="G1318">
            <v>655.43</v>
          </cell>
          <cell r="H1318">
            <v>101.92</v>
          </cell>
        </row>
        <row r="1319">
          <cell r="A1319" t="str">
            <v>PRESTACAO LIQUIDADA</v>
          </cell>
          <cell r="B1319" t="str">
            <v>0770004610</v>
          </cell>
          <cell r="C1319" t="str">
            <v>B</v>
          </cell>
          <cell r="D1319" t="str">
            <v>3 Month and less SME Loans</v>
          </cell>
          <cell r="E1319" t="str">
            <v>V</v>
          </cell>
          <cell r="F1319" t="str">
            <v>Performing</v>
          </cell>
          <cell r="G1319">
            <v>1205.8699999999999</v>
          </cell>
          <cell r="H1319">
            <v>397.99</v>
          </cell>
        </row>
        <row r="1320">
          <cell r="A1320" t="str">
            <v>PRESTACAO LIQUIDADA</v>
          </cell>
          <cell r="B1320" t="str">
            <v>0770004628</v>
          </cell>
          <cell r="C1320" t="str">
            <v>B</v>
          </cell>
          <cell r="D1320" t="str">
            <v>3 Month and less SME Loans</v>
          </cell>
          <cell r="E1320" t="str">
            <v>V</v>
          </cell>
          <cell r="F1320" t="str">
            <v>Performing</v>
          </cell>
          <cell r="G1320">
            <v>547.20000000000005</v>
          </cell>
          <cell r="H1320">
            <v>81.430000000000007</v>
          </cell>
        </row>
        <row r="1321">
          <cell r="A1321" t="str">
            <v>PRESTACAO LIQUIDADA</v>
          </cell>
          <cell r="B1321" t="str">
            <v>0770004678</v>
          </cell>
          <cell r="C1321" t="str">
            <v>B</v>
          </cell>
          <cell r="D1321" t="str">
            <v>3 Month and less SME Loans</v>
          </cell>
          <cell r="E1321" t="str">
            <v>V</v>
          </cell>
          <cell r="F1321" t="str">
            <v>Performing</v>
          </cell>
          <cell r="G1321">
            <v>667.92</v>
          </cell>
          <cell r="H1321">
            <v>91.71</v>
          </cell>
        </row>
        <row r="1322">
          <cell r="A1322" t="str">
            <v>PRESTACAO LIQUIDADA</v>
          </cell>
          <cell r="B1322" t="str">
            <v>0770004691</v>
          </cell>
          <cell r="C1322" t="str">
            <v>B</v>
          </cell>
          <cell r="D1322" t="str">
            <v>3 Month and less SME Loans</v>
          </cell>
          <cell r="E1322" t="str">
            <v>V</v>
          </cell>
          <cell r="F1322" t="str">
            <v>Performing</v>
          </cell>
          <cell r="G1322">
            <v>15000</v>
          </cell>
          <cell r="H1322">
            <v>935.27</v>
          </cell>
        </row>
        <row r="1323">
          <cell r="A1323" t="str">
            <v>PRESTACAO LIQUIDADA</v>
          </cell>
          <cell r="B1323" t="str">
            <v>0770004725</v>
          </cell>
          <cell r="C1323" t="str">
            <v>B</v>
          </cell>
          <cell r="D1323" t="str">
            <v>3 Month and less SME Loans</v>
          </cell>
          <cell r="E1323" t="str">
            <v>V</v>
          </cell>
          <cell r="F1323" t="str">
            <v>Performing</v>
          </cell>
          <cell r="G1323">
            <v>435.12</v>
          </cell>
          <cell r="H1323">
            <v>85.19</v>
          </cell>
        </row>
        <row r="1324">
          <cell r="A1324" t="str">
            <v>PRESTACAO LIQUIDADA</v>
          </cell>
          <cell r="B1324" t="str">
            <v>0770004726</v>
          </cell>
          <cell r="C1324" t="str">
            <v>B</v>
          </cell>
          <cell r="D1324" t="str">
            <v>3 Month and less SME Loans</v>
          </cell>
          <cell r="E1324" t="str">
            <v>V</v>
          </cell>
          <cell r="F1324" t="str">
            <v>Performing</v>
          </cell>
          <cell r="G1324">
            <v>435.12</v>
          </cell>
          <cell r="H1324">
            <v>85.19</v>
          </cell>
        </row>
        <row r="1325">
          <cell r="A1325" t="str">
            <v>PRESTACAO LIQUIDADA</v>
          </cell>
          <cell r="B1325" t="str">
            <v>0770004779</v>
          </cell>
          <cell r="C1325" t="str">
            <v>B</v>
          </cell>
          <cell r="D1325" t="str">
            <v>3 Month and less SME Loans</v>
          </cell>
          <cell r="E1325" t="str">
            <v>V</v>
          </cell>
          <cell r="F1325" t="str">
            <v>Performing</v>
          </cell>
          <cell r="G1325">
            <v>2198.62</v>
          </cell>
          <cell r="H1325">
            <v>474.9</v>
          </cell>
        </row>
        <row r="1326">
          <cell r="A1326" t="str">
            <v>PRESTACAO LIQUIDADA</v>
          </cell>
          <cell r="B1326" t="str">
            <v>0770004803</v>
          </cell>
          <cell r="C1326" t="str">
            <v>B</v>
          </cell>
          <cell r="D1326" t="str">
            <v>3 Month and less SME Loans</v>
          </cell>
          <cell r="E1326" t="str">
            <v>V</v>
          </cell>
          <cell r="F1326" t="str">
            <v>Performing</v>
          </cell>
          <cell r="G1326">
            <v>280390.40999999997</v>
          </cell>
          <cell r="H1326">
            <v>3225.06</v>
          </cell>
        </row>
        <row r="1327">
          <cell r="A1327" t="str">
            <v>PRESTACAO LIQUIDADA</v>
          </cell>
          <cell r="B1327" t="str">
            <v>0770004817</v>
          </cell>
          <cell r="C1327" t="str">
            <v>B</v>
          </cell>
          <cell r="D1327" t="str">
            <v>3 Month and less SME Loans</v>
          </cell>
          <cell r="E1327" t="str">
            <v>V</v>
          </cell>
          <cell r="F1327" t="str">
            <v>Performing</v>
          </cell>
          <cell r="G1327">
            <v>274.94</v>
          </cell>
          <cell r="H1327">
            <v>36.74</v>
          </cell>
        </row>
        <row r="1328">
          <cell r="A1328" t="str">
            <v>PRESTACAO LIQUIDADA</v>
          </cell>
          <cell r="B1328" t="str">
            <v>0770004821</v>
          </cell>
          <cell r="C1328" t="str">
            <v>B</v>
          </cell>
          <cell r="D1328" t="str">
            <v>3 Month and less SME Loans</v>
          </cell>
          <cell r="E1328" t="str">
            <v>V</v>
          </cell>
          <cell r="F1328" t="str">
            <v>Performing</v>
          </cell>
          <cell r="G1328">
            <v>297.10000000000002</v>
          </cell>
          <cell r="H1328">
            <v>69.84</v>
          </cell>
        </row>
        <row r="1329">
          <cell r="A1329" t="str">
            <v>PRESTACAO LIQUIDADA</v>
          </cell>
          <cell r="B1329" t="str">
            <v>0770004842</v>
          </cell>
          <cell r="C1329" t="str">
            <v>B</v>
          </cell>
          <cell r="D1329" t="str">
            <v>3 Month and less SME Loans</v>
          </cell>
          <cell r="E1329" t="str">
            <v>V</v>
          </cell>
          <cell r="F1329" t="str">
            <v>Performing</v>
          </cell>
          <cell r="G1329">
            <v>2653.33</v>
          </cell>
          <cell r="H1329">
            <v>2153.62</v>
          </cell>
        </row>
        <row r="1330">
          <cell r="A1330" t="str">
            <v>PRESTACAO LIQUIDADA</v>
          </cell>
          <cell r="B1330" t="str">
            <v>0770004857</v>
          </cell>
          <cell r="C1330" t="str">
            <v>B</v>
          </cell>
          <cell r="D1330" t="str">
            <v>3 Month and less SME Loans</v>
          </cell>
          <cell r="E1330" t="str">
            <v>V</v>
          </cell>
          <cell r="F1330" t="str">
            <v>Performing</v>
          </cell>
          <cell r="G1330">
            <v>402.48</v>
          </cell>
          <cell r="H1330">
            <v>116.28</v>
          </cell>
        </row>
        <row r="1331">
          <cell r="A1331" t="str">
            <v>PRESTACAO LIQUIDADA</v>
          </cell>
          <cell r="B1331" t="str">
            <v>0770004870</v>
          </cell>
          <cell r="C1331" t="str">
            <v>B</v>
          </cell>
          <cell r="D1331" t="str">
            <v>3 Month and less SME Loans</v>
          </cell>
          <cell r="E1331" t="str">
            <v>V</v>
          </cell>
          <cell r="F1331" t="str">
            <v>Performing</v>
          </cell>
          <cell r="G1331">
            <v>1070.1199999999999</v>
          </cell>
          <cell r="H1331">
            <v>156.82</v>
          </cell>
        </row>
        <row r="1332">
          <cell r="A1332" t="str">
            <v>PRESTACAO LIQUIDADA</v>
          </cell>
          <cell r="B1332" t="str">
            <v>0770004875</v>
          </cell>
          <cell r="C1332" t="str">
            <v>B</v>
          </cell>
          <cell r="D1332" t="str">
            <v>3 Month and less SME Loans</v>
          </cell>
          <cell r="E1332" t="str">
            <v>V</v>
          </cell>
          <cell r="F1332" t="str">
            <v>Performing</v>
          </cell>
          <cell r="G1332">
            <v>840.36</v>
          </cell>
          <cell r="H1332">
            <v>75.81</v>
          </cell>
        </row>
        <row r="1333">
          <cell r="A1333" t="str">
            <v>PRESTACAO LIQUIDADA</v>
          </cell>
          <cell r="B1333" t="str">
            <v>0770004876</v>
          </cell>
          <cell r="C1333" t="str">
            <v>B</v>
          </cell>
          <cell r="D1333" t="str">
            <v>3 Month and less SME Loans</v>
          </cell>
          <cell r="E1333" t="str">
            <v>V</v>
          </cell>
          <cell r="F1333" t="str">
            <v>Performing</v>
          </cell>
          <cell r="G1333">
            <v>4353.7700000000004</v>
          </cell>
          <cell r="H1333">
            <v>119.92</v>
          </cell>
        </row>
        <row r="1334">
          <cell r="A1334" t="str">
            <v>PRESTACAO LIQUIDADA</v>
          </cell>
          <cell r="B1334" t="str">
            <v>0770004884</v>
          </cell>
          <cell r="C1334" t="str">
            <v>B</v>
          </cell>
          <cell r="D1334" t="str">
            <v>3 Month and less SME Loans</v>
          </cell>
          <cell r="E1334" t="str">
            <v>V</v>
          </cell>
          <cell r="F1334" t="str">
            <v>Performing</v>
          </cell>
          <cell r="G1334">
            <v>216.4</v>
          </cell>
          <cell r="H1334">
            <v>42.78</v>
          </cell>
        </row>
        <row r="1335">
          <cell r="A1335" t="str">
            <v>PRESTACAO LIQUIDADA</v>
          </cell>
          <cell r="B1335" t="str">
            <v>0770004896</v>
          </cell>
          <cell r="C1335" t="str">
            <v>B</v>
          </cell>
          <cell r="D1335" t="str">
            <v>3 Month and less SME Loans</v>
          </cell>
          <cell r="E1335" t="str">
            <v>V</v>
          </cell>
          <cell r="F1335" t="str">
            <v>Performing</v>
          </cell>
          <cell r="G1335">
            <v>95450</v>
          </cell>
          <cell r="H1335">
            <v>3357.77</v>
          </cell>
        </row>
        <row r="1336">
          <cell r="A1336" t="str">
            <v>PRESTACAO LIQUIDADA</v>
          </cell>
          <cell r="B1336" t="str">
            <v>0770004897</v>
          </cell>
          <cell r="C1336" t="str">
            <v>B</v>
          </cell>
          <cell r="D1336" t="str">
            <v>3 Month and less SME Loans</v>
          </cell>
          <cell r="E1336" t="str">
            <v>V</v>
          </cell>
          <cell r="F1336" t="str">
            <v>Performing</v>
          </cell>
          <cell r="G1336">
            <v>973.03</v>
          </cell>
          <cell r="H1336">
            <v>15.69</v>
          </cell>
        </row>
        <row r="1337">
          <cell r="A1337" t="str">
            <v>PRESTACAO LIQUIDADA</v>
          </cell>
          <cell r="B1337" t="str">
            <v>0770004943</v>
          </cell>
          <cell r="C1337" t="str">
            <v>B</v>
          </cell>
          <cell r="D1337" t="str">
            <v>3 Month and less SME Loans</v>
          </cell>
          <cell r="E1337" t="str">
            <v>V</v>
          </cell>
          <cell r="F1337" t="str">
            <v>Performing</v>
          </cell>
          <cell r="G1337">
            <v>10959</v>
          </cell>
          <cell r="H1337">
            <v>561.14</v>
          </cell>
        </row>
        <row r="1338">
          <cell r="A1338" t="str">
            <v>PRESTACAO LIQUIDADA</v>
          </cell>
          <cell r="B1338" t="str">
            <v>0770004949</v>
          </cell>
          <cell r="C1338" t="str">
            <v>B</v>
          </cell>
          <cell r="D1338" t="str">
            <v>3 Month and less SME Loans</v>
          </cell>
          <cell r="E1338" t="str">
            <v>V</v>
          </cell>
          <cell r="F1338" t="str">
            <v>Performing</v>
          </cell>
          <cell r="G1338">
            <v>4166</v>
          </cell>
          <cell r="H1338">
            <v>338.2</v>
          </cell>
        </row>
        <row r="1339">
          <cell r="A1339" t="str">
            <v>PRESTACAO LIQUIDADA</v>
          </cell>
          <cell r="B1339" t="str">
            <v>0770004964</v>
          </cell>
          <cell r="C1339" t="str">
            <v>B</v>
          </cell>
          <cell r="D1339" t="str">
            <v>3 Month and less SME Loans</v>
          </cell>
          <cell r="E1339" t="str">
            <v>V</v>
          </cell>
          <cell r="F1339" t="str">
            <v>Performing</v>
          </cell>
          <cell r="G1339">
            <v>1287.1600000000001</v>
          </cell>
          <cell r="H1339">
            <v>196.79</v>
          </cell>
        </row>
        <row r="1340">
          <cell r="A1340" t="str">
            <v>PRESTACAO LIQUIDADA</v>
          </cell>
          <cell r="B1340" t="str">
            <v>0770004970</v>
          </cell>
          <cell r="C1340" t="str">
            <v>B</v>
          </cell>
          <cell r="D1340" t="str">
            <v>3 Month and less SME Loans</v>
          </cell>
          <cell r="E1340" t="str">
            <v>V</v>
          </cell>
          <cell r="F1340" t="str">
            <v>Performing</v>
          </cell>
          <cell r="G1340">
            <v>19952</v>
          </cell>
          <cell r="H1340">
            <v>4414.79</v>
          </cell>
        </row>
        <row r="1341">
          <cell r="A1341" t="str">
            <v>PRESTACAO LIQUIDADA</v>
          </cell>
          <cell r="B1341" t="str">
            <v>0770004982</v>
          </cell>
          <cell r="C1341" t="str">
            <v>B</v>
          </cell>
          <cell r="D1341" t="str">
            <v>3 Month and less SME Loans</v>
          </cell>
          <cell r="E1341" t="str">
            <v>V</v>
          </cell>
          <cell r="F1341" t="str">
            <v>Performing</v>
          </cell>
          <cell r="G1341">
            <v>0</v>
          </cell>
          <cell r="H1341">
            <v>65.98</v>
          </cell>
        </row>
        <row r="1342">
          <cell r="A1342" t="str">
            <v>PRESTACAO LIQUIDADA</v>
          </cell>
          <cell r="B1342" t="str">
            <v>0770005014</v>
          </cell>
          <cell r="C1342" t="str">
            <v>B</v>
          </cell>
          <cell r="D1342" t="str">
            <v>3 Month and less SME Loans</v>
          </cell>
          <cell r="E1342" t="str">
            <v>V</v>
          </cell>
          <cell r="F1342" t="str">
            <v>Performing</v>
          </cell>
          <cell r="G1342">
            <v>955.66</v>
          </cell>
          <cell r="H1342">
            <v>906.67</v>
          </cell>
        </row>
        <row r="1343">
          <cell r="A1343" t="str">
            <v>PRESTACAO LIQUIDADA</v>
          </cell>
          <cell r="B1343" t="str">
            <v>0770005050</v>
          </cell>
          <cell r="C1343" t="str">
            <v>B</v>
          </cell>
          <cell r="D1343" t="str">
            <v>3 Month and less SME Loans</v>
          </cell>
          <cell r="E1343" t="str">
            <v>V</v>
          </cell>
          <cell r="F1343" t="str">
            <v>Performing</v>
          </cell>
          <cell r="G1343">
            <v>4670.46</v>
          </cell>
          <cell r="H1343">
            <v>271.89999999999998</v>
          </cell>
        </row>
        <row r="1344">
          <cell r="A1344" t="str">
            <v>PRESTACAO LIQUIDADA</v>
          </cell>
          <cell r="B1344" t="str">
            <v>0770005069</v>
          </cell>
          <cell r="C1344" t="str">
            <v>B</v>
          </cell>
          <cell r="D1344" t="str">
            <v>3 Month and less SME Loans</v>
          </cell>
          <cell r="E1344" t="str">
            <v>V</v>
          </cell>
          <cell r="F1344" t="str">
            <v>Delinquent</v>
          </cell>
          <cell r="G1344">
            <v>613640.28</v>
          </cell>
          <cell r="H1344">
            <v>109.45</v>
          </cell>
        </row>
        <row r="1345">
          <cell r="A1345" t="str">
            <v>PRESTACAO LIQUIDADA</v>
          </cell>
          <cell r="B1345" t="str">
            <v>0770005140</v>
          </cell>
          <cell r="C1345" t="str">
            <v>B</v>
          </cell>
          <cell r="D1345" t="str">
            <v>3 Month and less SME Loans</v>
          </cell>
          <cell r="E1345" t="str">
            <v>V</v>
          </cell>
          <cell r="F1345" t="str">
            <v>Performing</v>
          </cell>
          <cell r="G1345">
            <v>1000</v>
          </cell>
          <cell r="H1345">
            <v>57.38</v>
          </cell>
        </row>
        <row r="1346">
          <cell r="A1346" t="str">
            <v>PRESTACAO LIQUIDADA</v>
          </cell>
          <cell r="B1346" t="str">
            <v>0770005152</v>
          </cell>
          <cell r="C1346" t="str">
            <v>B</v>
          </cell>
          <cell r="D1346" t="str">
            <v>3 Month and less SME Loans</v>
          </cell>
          <cell r="E1346" t="str">
            <v>V</v>
          </cell>
          <cell r="F1346" t="str">
            <v>Performing</v>
          </cell>
          <cell r="G1346">
            <v>0</v>
          </cell>
          <cell r="H1346">
            <v>725.33</v>
          </cell>
        </row>
        <row r="1347">
          <cell r="A1347" t="str">
            <v>PRESTACAO LIQUIDADA</v>
          </cell>
          <cell r="B1347" t="str">
            <v>0770005169</v>
          </cell>
          <cell r="C1347" t="str">
            <v>B</v>
          </cell>
          <cell r="D1347" t="str">
            <v>3 Month and less SME Loans</v>
          </cell>
          <cell r="E1347" t="str">
            <v>V</v>
          </cell>
          <cell r="F1347" t="str">
            <v>Performing</v>
          </cell>
          <cell r="G1347">
            <v>165496.23000000001</v>
          </cell>
          <cell r="H1347">
            <v>10800.32</v>
          </cell>
        </row>
        <row r="1348">
          <cell r="A1348" t="str">
            <v>PRESTACAO LIQUIDADA</v>
          </cell>
          <cell r="B1348" t="str">
            <v>0770005180</v>
          </cell>
          <cell r="C1348" t="str">
            <v>B</v>
          </cell>
          <cell r="D1348" t="str">
            <v>3 Month and less SME Loans</v>
          </cell>
          <cell r="E1348" t="str">
            <v>V</v>
          </cell>
          <cell r="F1348" t="str">
            <v>Performing</v>
          </cell>
          <cell r="G1348">
            <v>0</v>
          </cell>
          <cell r="H1348">
            <v>60640.45</v>
          </cell>
        </row>
        <row r="1349">
          <cell r="A1349" t="str">
            <v>PRESTACAO LIQUIDADA</v>
          </cell>
          <cell r="B1349" t="str">
            <v>0770005218</v>
          </cell>
          <cell r="C1349" t="str">
            <v>B</v>
          </cell>
          <cell r="D1349" t="str">
            <v>3 Month and less SME Loans</v>
          </cell>
          <cell r="E1349" t="str">
            <v>V</v>
          </cell>
          <cell r="F1349" t="str">
            <v>Performing</v>
          </cell>
          <cell r="G1349">
            <v>853731.2</v>
          </cell>
          <cell r="H1349">
            <v>2769.36</v>
          </cell>
        </row>
        <row r="1350">
          <cell r="A1350" t="str">
            <v>PRESTACAO LIQUIDADA</v>
          </cell>
          <cell r="B1350" t="str">
            <v>0770005222</v>
          </cell>
          <cell r="C1350" t="str">
            <v>B</v>
          </cell>
          <cell r="D1350" t="str">
            <v>3 Month and less SME Loans</v>
          </cell>
          <cell r="E1350" t="str">
            <v>V</v>
          </cell>
          <cell r="F1350" t="str">
            <v>Performing</v>
          </cell>
          <cell r="G1350">
            <v>3825.86</v>
          </cell>
          <cell r="H1350">
            <v>456.09</v>
          </cell>
        </row>
        <row r="1351">
          <cell r="A1351" t="str">
            <v>PRESTACAO LIQUIDADA</v>
          </cell>
          <cell r="B1351" t="str">
            <v>0770005232</v>
          </cell>
          <cell r="C1351" t="str">
            <v>B</v>
          </cell>
          <cell r="D1351" t="str">
            <v>3 Month and less SME Loans</v>
          </cell>
          <cell r="E1351" t="str">
            <v>V</v>
          </cell>
          <cell r="F1351" t="str">
            <v>Performing</v>
          </cell>
          <cell r="G1351">
            <v>0</v>
          </cell>
          <cell r="H1351">
            <v>43475.48</v>
          </cell>
        </row>
        <row r="1352">
          <cell r="A1352" t="str">
            <v>PRESTACAO LIQUIDADA</v>
          </cell>
          <cell r="B1352" t="str">
            <v>0770005238</v>
          </cell>
          <cell r="C1352" t="str">
            <v>B</v>
          </cell>
          <cell r="D1352" t="str">
            <v>3 Month and less SME Loans</v>
          </cell>
          <cell r="E1352" t="str">
            <v>V</v>
          </cell>
          <cell r="F1352" t="str">
            <v>Performing</v>
          </cell>
          <cell r="G1352">
            <v>5917.07</v>
          </cell>
          <cell r="H1352">
            <v>176.93</v>
          </cell>
        </row>
        <row r="1353">
          <cell r="A1353" t="str">
            <v>PRESTACAO LIQUIDADA</v>
          </cell>
          <cell r="B1353" t="str">
            <v>0770005245</v>
          </cell>
          <cell r="C1353" t="str">
            <v>B</v>
          </cell>
          <cell r="D1353" t="str">
            <v>3 Month and less SME Loans</v>
          </cell>
          <cell r="E1353" t="str">
            <v>V</v>
          </cell>
          <cell r="F1353" t="str">
            <v>Performing</v>
          </cell>
          <cell r="G1353">
            <v>23912.38</v>
          </cell>
          <cell r="H1353">
            <v>346.07</v>
          </cell>
        </row>
        <row r="1354">
          <cell r="A1354" t="str">
            <v>PRESTACAO LIQUIDADA</v>
          </cell>
          <cell r="B1354" t="str">
            <v>0770005275</v>
          </cell>
          <cell r="C1354" t="str">
            <v>B</v>
          </cell>
          <cell r="D1354" t="str">
            <v>3 Month and less SME Loans</v>
          </cell>
          <cell r="E1354" t="str">
            <v>V</v>
          </cell>
          <cell r="F1354" t="str">
            <v>Performing</v>
          </cell>
          <cell r="G1354">
            <v>11833</v>
          </cell>
          <cell r="H1354">
            <v>896.99</v>
          </cell>
        </row>
        <row r="1355">
          <cell r="A1355" t="str">
            <v>PRESTACAO LIQUIDADA</v>
          </cell>
          <cell r="B1355" t="str">
            <v>0770005285</v>
          </cell>
          <cell r="C1355" t="str">
            <v>B</v>
          </cell>
          <cell r="D1355" t="str">
            <v>3 Month and less SME Loans</v>
          </cell>
          <cell r="E1355" t="str">
            <v>V</v>
          </cell>
          <cell r="F1355" t="str">
            <v>Performing</v>
          </cell>
          <cell r="G1355">
            <v>11217.48</v>
          </cell>
          <cell r="H1355">
            <v>2057.2199999999998</v>
          </cell>
        </row>
        <row r="1356">
          <cell r="A1356" t="str">
            <v>PRESTACAO LIQUIDADA</v>
          </cell>
          <cell r="B1356" t="str">
            <v>0770005293</v>
          </cell>
          <cell r="C1356" t="str">
            <v>B</v>
          </cell>
          <cell r="D1356" t="str">
            <v>3 Month and less SME Loans</v>
          </cell>
          <cell r="E1356" t="str">
            <v>V</v>
          </cell>
          <cell r="F1356" t="str">
            <v>Performing</v>
          </cell>
          <cell r="G1356">
            <v>10090</v>
          </cell>
          <cell r="H1356">
            <v>1401.65</v>
          </cell>
        </row>
        <row r="1357">
          <cell r="A1357" t="str">
            <v>PRESTACAO LIQUIDADA</v>
          </cell>
          <cell r="B1357" t="str">
            <v>0770005298</v>
          </cell>
          <cell r="C1357" t="str">
            <v>B</v>
          </cell>
          <cell r="D1357" t="str">
            <v>3 Month and less SME Loans</v>
          </cell>
          <cell r="E1357" t="str">
            <v>V</v>
          </cell>
          <cell r="F1357" t="str">
            <v>Performing</v>
          </cell>
          <cell r="G1357">
            <v>0</v>
          </cell>
          <cell r="H1357">
            <v>582.65</v>
          </cell>
        </row>
        <row r="1358">
          <cell r="A1358" t="str">
            <v>PRESTACAO LIQUIDADA</v>
          </cell>
          <cell r="B1358" t="str">
            <v>0770005309</v>
          </cell>
          <cell r="C1358" t="str">
            <v>B</v>
          </cell>
          <cell r="D1358" t="str">
            <v>3 Month and less SME Loans</v>
          </cell>
          <cell r="E1358" t="str">
            <v>V</v>
          </cell>
          <cell r="F1358" t="str">
            <v>Performing</v>
          </cell>
          <cell r="G1358">
            <v>750</v>
          </cell>
          <cell r="H1358">
            <v>81.86</v>
          </cell>
        </row>
        <row r="1359">
          <cell r="A1359" t="str">
            <v>PRESTACAO LIQUIDADA</v>
          </cell>
          <cell r="B1359" t="str">
            <v>0770005313</v>
          </cell>
          <cell r="C1359" t="str">
            <v>B</v>
          </cell>
          <cell r="D1359" t="str">
            <v>3 Month and less SME Loans</v>
          </cell>
          <cell r="E1359" t="str">
            <v>V</v>
          </cell>
          <cell r="F1359" t="str">
            <v>Performing</v>
          </cell>
          <cell r="G1359">
            <v>1406</v>
          </cell>
          <cell r="H1359">
            <v>129.99</v>
          </cell>
        </row>
        <row r="1360">
          <cell r="A1360" t="str">
            <v>PRESTACAO LIQUIDADA</v>
          </cell>
          <cell r="B1360" t="str">
            <v>0770005329</v>
          </cell>
          <cell r="C1360" t="str">
            <v>B</v>
          </cell>
          <cell r="D1360" t="str">
            <v>3 Month and less SME Loans</v>
          </cell>
          <cell r="E1360" t="str">
            <v>V</v>
          </cell>
          <cell r="F1360" t="str">
            <v>Performing</v>
          </cell>
          <cell r="G1360">
            <v>10821.42</v>
          </cell>
          <cell r="H1360">
            <v>25.84</v>
          </cell>
        </row>
        <row r="1361">
          <cell r="A1361" t="str">
            <v>PRESTACAO LIQUIDADA</v>
          </cell>
          <cell r="B1361" t="str">
            <v>0770005349</v>
          </cell>
          <cell r="C1361" t="str">
            <v>B</v>
          </cell>
          <cell r="D1361" t="str">
            <v>3 Month and less SME Loans</v>
          </cell>
          <cell r="E1361" t="str">
            <v>V</v>
          </cell>
          <cell r="F1361" t="str">
            <v>Performing</v>
          </cell>
          <cell r="G1361">
            <v>16157.15</v>
          </cell>
          <cell r="H1361">
            <v>2709.44</v>
          </cell>
        </row>
        <row r="1362">
          <cell r="A1362" t="str">
            <v>PRESTACAO LIQUIDADA</v>
          </cell>
          <cell r="B1362" t="str">
            <v>0770005364</v>
          </cell>
          <cell r="C1362" t="str">
            <v>B</v>
          </cell>
          <cell r="D1362" t="str">
            <v>3 Month and less SME Loans</v>
          </cell>
          <cell r="E1362" t="str">
            <v>V</v>
          </cell>
          <cell r="F1362" t="str">
            <v>Performing</v>
          </cell>
          <cell r="G1362">
            <v>893</v>
          </cell>
          <cell r="H1362">
            <v>166.51</v>
          </cell>
        </row>
        <row r="1363">
          <cell r="A1363" t="str">
            <v>PRESTACAO LIQUIDADA</v>
          </cell>
          <cell r="B1363" t="str">
            <v>0770005427</v>
          </cell>
          <cell r="C1363" t="str">
            <v>B</v>
          </cell>
          <cell r="D1363" t="str">
            <v>3 Month and less SME Loans</v>
          </cell>
          <cell r="E1363" t="str">
            <v>V</v>
          </cell>
          <cell r="F1363" t="str">
            <v>Performing</v>
          </cell>
          <cell r="G1363">
            <v>57142</v>
          </cell>
          <cell r="H1363">
            <v>410.28</v>
          </cell>
        </row>
        <row r="1364">
          <cell r="A1364" t="str">
            <v>PRESTACAO LIQUIDADA</v>
          </cell>
          <cell r="B1364" t="str">
            <v>0770005428</v>
          </cell>
          <cell r="C1364" t="str">
            <v>B</v>
          </cell>
          <cell r="D1364" t="str">
            <v>6 Month SME Loans</v>
          </cell>
          <cell r="E1364" t="str">
            <v>V</v>
          </cell>
          <cell r="F1364" t="str">
            <v>Performing</v>
          </cell>
          <cell r="G1364">
            <v>42478.61</v>
          </cell>
          <cell r="H1364">
            <v>0</v>
          </cell>
        </row>
        <row r="1365">
          <cell r="A1365" t="str">
            <v>PRESTACAO LIQUIDADA</v>
          </cell>
          <cell r="B1365" t="str">
            <v>0770005443</v>
          </cell>
          <cell r="C1365" t="str">
            <v>B</v>
          </cell>
          <cell r="D1365" t="str">
            <v>3 Month and less SME Loans</v>
          </cell>
          <cell r="E1365" t="str">
            <v>V</v>
          </cell>
          <cell r="F1365" t="str">
            <v>Delinquent</v>
          </cell>
          <cell r="G1365">
            <v>6900000</v>
          </cell>
          <cell r="H1365">
            <v>1458219.55</v>
          </cell>
        </row>
        <row r="1366">
          <cell r="A1366" t="str">
            <v>PRESTACAO LIQUIDADA</v>
          </cell>
          <cell r="B1366" t="str">
            <v>0770005446</v>
          </cell>
          <cell r="C1366" t="str">
            <v>B</v>
          </cell>
          <cell r="D1366" t="str">
            <v>3 Month and less SME Loans</v>
          </cell>
          <cell r="E1366" t="str">
            <v>V</v>
          </cell>
          <cell r="F1366" t="str">
            <v>Performing</v>
          </cell>
          <cell r="G1366">
            <v>3500</v>
          </cell>
          <cell r="H1366">
            <v>898.83</v>
          </cell>
        </row>
        <row r="1367">
          <cell r="A1367" t="str">
            <v>PRESTACAO LIQUIDADA</v>
          </cell>
          <cell r="B1367" t="str">
            <v>0770005478</v>
          </cell>
          <cell r="C1367" t="str">
            <v>B</v>
          </cell>
          <cell r="D1367" t="str">
            <v>3 Month and less SME Loans</v>
          </cell>
          <cell r="E1367" t="str">
            <v>V</v>
          </cell>
          <cell r="F1367" t="str">
            <v>Delinquent</v>
          </cell>
          <cell r="G1367">
            <v>31440.34</v>
          </cell>
          <cell r="H1367">
            <v>1522.36</v>
          </cell>
        </row>
        <row r="1368">
          <cell r="A1368" t="str">
            <v>PRESTACAO LIQUIDADA</v>
          </cell>
          <cell r="B1368" t="str">
            <v>0770005479</v>
          </cell>
          <cell r="C1368" t="str">
            <v>B</v>
          </cell>
          <cell r="D1368" t="str">
            <v>3 Month and less SME Loans</v>
          </cell>
          <cell r="E1368" t="str">
            <v>V</v>
          </cell>
          <cell r="F1368" t="str">
            <v>Performing</v>
          </cell>
          <cell r="G1368">
            <v>10400</v>
          </cell>
          <cell r="H1368">
            <v>352.22</v>
          </cell>
        </row>
        <row r="1369">
          <cell r="A1369" t="str">
            <v>PRESTACAO LIQUIDADA</v>
          </cell>
          <cell r="B1369" t="str">
            <v>0770005480</v>
          </cell>
          <cell r="C1369" t="str">
            <v>B</v>
          </cell>
          <cell r="D1369" t="str">
            <v>3 Month and less SME Loans</v>
          </cell>
          <cell r="E1369" t="str">
            <v>V</v>
          </cell>
          <cell r="F1369" t="str">
            <v>Performing</v>
          </cell>
          <cell r="G1369">
            <v>2676.62</v>
          </cell>
          <cell r="H1369">
            <v>92.75</v>
          </cell>
        </row>
        <row r="1370">
          <cell r="A1370" t="str">
            <v>PRESTACAO LIQUIDADA</v>
          </cell>
          <cell r="B1370" t="str">
            <v>0770005481</v>
          </cell>
          <cell r="C1370" t="str">
            <v>B</v>
          </cell>
          <cell r="D1370" t="str">
            <v>3 Month and less SME Loans</v>
          </cell>
          <cell r="E1370" t="str">
            <v>V</v>
          </cell>
          <cell r="F1370" t="str">
            <v>Performing</v>
          </cell>
          <cell r="G1370">
            <v>1525.75</v>
          </cell>
          <cell r="H1370">
            <v>70.48</v>
          </cell>
        </row>
        <row r="1371">
          <cell r="A1371" t="str">
            <v>PRESTACAO LIQUIDADA</v>
          </cell>
          <cell r="B1371" t="str">
            <v>0770005482</v>
          </cell>
          <cell r="C1371" t="str">
            <v>B</v>
          </cell>
          <cell r="D1371" t="str">
            <v>3 Month and less SME Loans</v>
          </cell>
          <cell r="E1371" t="str">
            <v>V</v>
          </cell>
          <cell r="F1371" t="str">
            <v>Performing</v>
          </cell>
          <cell r="G1371">
            <v>1732.69</v>
          </cell>
          <cell r="H1371">
            <v>80.040000000000006</v>
          </cell>
        </row>
        <row r="1372">
          <cell r="A1372" t="str">
            <v>PRESTACAO LIQUIDADA</v>
          </cell>
          <cell r="B1372" t="str">
            <v>0770005537</v>
          </cell>
          <cell r="C1372" t="str">
            <v>B</v>
          </cell>
          <cell r="D1372" t="str">
            <v>3 Month and less SME Loans</v>
          </cell>
          <cell r="E1372" t="str">
            <v>V</v>
          </cell>
          <cell r="F1372" t="str">
            <v>Performing</v>
          </cell>
          <cell r="G1372">
            <v>1870.49</v>
          </cell>
          <cell r="H1372">
            <v>130.69</v>
          </cell>
        </row>
        <row r="1373">
          <cell r="A1373" t="str">
            <v>PRESTACAO LIQUIDADA</v>
          </cell>
          <cell r="B1373" t="str">
            <v>0770005539</v>
          </cell>
          <cell r="C1373" t="str">
            <v>B</v>
          </cell>
          <cell r="D1373" t="str">
            <v>3 Month and less SME Loans</v>
          </cell>
          <cell r="E1373" t="str">
            <v>V</v>
          </cell>
          <cell r="F1373" t="str">
            <v>Performing</v>
          </cell>
          <cell r="G1373">
            <v>1785</v>
          </cell>
          <cell r="H1373">
            <v>108.9</v>
          </cell>
        </row>
        <row r="1374">
          <cell r="A1374" t="str">
            <v>PRESTACAO LIQUIDADA</v>
          </cell>
          <cell r="B1374" t="str">
            <v>0770005565</v>
          </cell>
          <cell r="C1374" t="str">
            <v>B</v>
          </cell>
          <cell r="D1374" t="str">
            <v>3 Month and less SME Loans</v>
          </cell>
          <cell r="E1374" t="str">
            <v>V</v>
          </cell>
          <cell r="F1374" t="str">
            <v>Performing</v>
          </cell>
          <cell r="G1374">
            <v>63890.2</v>
          </cell>
          <cell r="H1374">
            <v>684.66</v>
          </cell>
        </row>
        <row r="1375">
          <cell r="A1375" t="str">
            <v>PRESTACAO LIQUIDADA</v>
          </cell>
          <cell r="B1375" t="str">
            <v>0770005576</v>
          </cell>
          <cell r="C1375" t="str">
            <v>B</v>
          </cell>
          <cell r="D1375" t="str">
            <v>3 Month and less SME Loans</v>
          </cell>
          <cell r="E1375" t="str">
            <v>V</v>
          </cell>
          <cell r="F1375" t="str">
            <v>Performing</v>
          </cell>
          <cell r="G1375">
            <v>8884.61</v>
          </cell>
          <cell r="H1375">
            <v>831.68</v>
          </cell>
        </row>
        <row r="1376">
          <cell r="A1376" t="str">
            <v>PRESTACAO LIQUIDADA</v>
          </cell>
          <cell r="B1376" t="str">
            <v>0770005592</v>
          </cell>
          <cell r="C1376" t="str">
            <v>B</v>
          </cell>
          <cell r="D1376" t="str">
            <v>3 Month and less SME Loans</v>
          </cell>
          <cell r="E1376" t="str">
            <v>V</v>
          </cell>
          <cell r="F1376" t="str">
            <v>Performing</v>
          </cell>
          <cell r="G1376">
            <v>11905</v>
          </cell>
          <cell r="H1376">
            <v>1349.95</v>
          </cell>
        </row>
        <row r="1377">
          <cell r="A1377" t="str">
            <v>PRESTACAO LIQUIDADA</v>
          </cell>
          <cell r="B1377" t="str">
            <v>0770005603</v>
          </cell>
          <cell r="C1377" t="str">
            <v>B</v>
          </cell>
          <cell r="D1377" t="str">
            <v>3 Month and less SME Loans</v>
          </cell>
          <cell r="E1377" t="str">
            <v>V</v>
          </cell>
          <cell r="F1377" t="str">
            <v>Performing</v>
          </cell>
          <cell r="G1377">
            <v>5129</v>
          </cell>
          <cell r="H1377">
            <v>404.94</v>
          </cell>
        </row>
        <row r="1378">
          <cell r="A1378" t="str">
            <v>PRESTACAO LIQUIDADA</v>
          </cell>
          <cell r="B1378" t="str">
            <v>0770005707</v>
          </cell>
          <cell r="C1378" t="str">
            <v>B</v>
          </cell>
          <cell r="D1378" t="str">
            <v>3 Month and less SME Loans</v>
          </cell>
          <cell r="E1378" t="str">
            <v>V</v>
          </cell>
          <cell r="F1378" t="str">
            <v>Performing</v>
          </cell>
          <cell r="G1378">
            <v>0</v>
          </cell>
          <cell r="H1378">
            <v>5394.28</v>
          </cell>
        </row>
        <row r="1379">
          <cell r="A1379" t="str">
            <v>PRESTACAO LIQUIDADA</v>
          </cell>
          <cell r="B1379" t="str">
            <v>0770005722</v>
          </cell>
          <cell r="C1379" t="str">
            <v>B</v>
          </cell>
          <cell r="D1379" t="str">
            <v>3 Month and less SME Loans</v>
          </cell>
          <cell r="E1379" t="str">
            <v>V</v>
          </cell>
          <cell r="F1379" t="str">
            <v>Performing</v>
          </cell>
          <cell r="G1379">
            <v>860.34</v>
          </cell>
          <cell r="H1379">
            <v>427.37</v>
          </cell>
        </row>
        <row r="1380">
          <cell r="A1380" t="str">
            <v>PRESTACAO LIQUIDADA</v>
          </cell>
          <cell r="B1380" t="str">
            <v>0770005724</v>
          </cell>
          <cell r="C1380" t="str">
            <v>B</v>
          </cell>
          <cell r="D1380" t="str">
            <v>3 Month and less SME Loans</v>
          </cell>
          <cell r="E1380" t="str">
            <v>V</v>
          </cell>
          <cell r="F1380" t="str">
            <v>Performing</v>
          </cell>
          <cell r="G1380">
            <v>4902</v>
          </cell>
          <cell r="H1380">
            <v>728.3</v>
          </cell>
        </row>
        <row r="1381">
          <cell r="A1381" t="str">
            <v>PRESTACAO LIQUIDADA</v>
          </cell>
          <cell r="B1381" t="str">
            <v>0770005730</v>
          </cell>
          <cell r="C1381" t="str">
            <v>B</v>
          </cell>
          <cell r="D1381" t="str">
            <v>3 Month and less SME Loans</v>
          </cell>
          <cell r="E1381" t="str">
            <v>V</v>
          </cell>
          <cell r="F1381" t="str">
            <v>Performing</v>
          </cell>
          <cell r="G1381">
            <v>26666.639999999999</v>
          </cell>
          <cell r="H1381">
            <v>3085.43</v>
          </cell>
        </row>
        <row r="1382">
          <cell r="A1382" t="str">
            <v>PRESTACAO LIQUIDADA</v>
          </cell>
          <cell r="B1382" t="str">
            <v>0770005736</v>
          </cell>
          <cell r="C1382" t="str">
            <v>B</v>
          </cell>
          <cell r="D1382" t="str">
            <v>3 Month and less SME Loans</v>
          </cell>
          <cell r="E1382" t="str">
            <v>V</v>
          </cell>
          <cell r="F1382" t="str">
            <v>Performing</v>
          </cell>
          <cell r="G1382">
            <v>2631</v>
          </cell>
          <cell r="H1382">
            <v>54.3</v>
          </cell>
        </row>
        <row r="1383">
          <cell r="A1383" t="str">
            <v>PRESTACAO LIQUIDADA</v>
          </cell>
          <cell r="B1383" t="str">
            <v>0770005739</v>
          </cell>
          <cell r="C1383" t="str">
            <v>B</v>
          </cell>
          <cell r="D1383" t="str">
            <v>3 Month and less SME Loans</v>
          </cell>
          <cell r="E1383" t="str">
            <v>V</v>
          </cell>
          <cell r="F1383" t="str">
            <v>Performing</v>
          </cell>
          <cell r="G1383">
            <v>7083</v>
          </cell>
          <cell r="H1383">
            <v>194.49</v>
          </cell>
        </row>
        <row r="1384">
          <cell r="A1384" t="str">
            <v>PRESTACAO LIQUIDADA</v>
          </cell>
          <cell r="B1384" t="str">
            <v>0770005765</v>
          </cell>
          <cell r="C1384" t="str">
            <v>B</v>
          </cell>
          <cell r="D1384" t="str">
            <v>3 Month and less SME Loans</v>
          </cell>
          <cell r="E1384" t="str">
            <v>V</v>
          </cell>
          <cell r="F1384" t="str">
            <v>Performing</v>
          </cell>
          <cell r="G1384">
            <v>10375</v>
          </cell>
          <cell r="H1384">
            <v>70.400000000000006</v>
          </cell>
        </row>
        <row r="1385">
          <cell r="A1385" t="str">
            <v>PRESTACAO LIQUIDADA</v>
          </cell>
          <cell r="B1385" t="str">
            <v>0770005809</v>
          </cell>
          <cell r="C1385" t="str">
            <v>B</v>
          </cell>
          <cell r="D1385" t="str">
            <v>3 Month and less SME Loans</v>
          </cell>
          <cell r="E1385" t="str">
            <v>V</v>
          </cell>
          <cell r="F1385" t="str">
            <v>Performing</v>
          </cell>
          <cell r="G1385">
            <v>1020</v>
          </cell>
          <cell r="H1385">
            <v>166.01</v>
          </cell>
        </row>
        <row r="1386">
          <cell r="A1386" t="str">
            <v>PRESTACAO LIQUIDADA</v>
          </cell>
          <cell r="B1386" t="str">
            <v>0770005817</v>
          </cell>
          <cell r="C1386" t="str">
            <v>B</v>
          </cell>
          <cell r="D1386" t="str">
            <v>3 Month and less SME Loans</v>
          </cell>
          <cell r="E1386" t="str">
            <v>V</v>
          </cell>
          <cell r="F1386" t="str">
            <v>Performing</v>
          </cell>
          <cell r="G1386">
            <v>84375</v>
          </cell>
          <cell r="H1386">
            <v>14243.61</v>
          </cell>
        </row>
        <row r="1387">
          <cell r="A1387" t="str">
            <v>PRESTACAO LIQUIDADA</v>
          </cell>
          <cell r="B1387" t="str">
            <v>0770005822</v>
          </cell>
          <cell r="C1387" t="str">
            <v>B</v>
          </cell>
          <cell r="D1387" t="str">
            <v>3 Month and less SME Loans</v>
          </cell>
          <cell r="E1387" t="str">
            <v>V</v>
          </cell>
          <cell r="F1387" t="str">
            <v>Performing</v>
          </cell>
          <cell r="G1387">
            <v>3000</v>
          </cell>
          <cell r="H1387">
            <v>68.97</v>
          </cell>
        </row>
        <row r="1388">
          <cell r="A1388" t="str">
            <v>PRESTACAO LIQUIDADA</v>
          </cell>
          <cell r="B1388" t="str">
            <v>0770005825</v>
          </cell>
          <cell r="C1388" t="str">
            <v>B</v>
          </cell>
          <cell r="D1388" t="str">
            <v>3 Month and less SME Loans</v>
          </cell>
          <cell r="E1388" t="str">
            <v>V</v>
          </cell>
          <cell r="F1388" t="str">
            <v>Performing</v>
          </cell>
          <cell r="G1388">
            <v>3115</v>
          </cell>
          <cell r="H1388">
            <v>88.16</v>
          </cell>
        </row>
        <row r="1389">
          <cell r="A1389" t="str">
            <v>PRESTACAO LIQUIDADA</v>
          </cell>
          <cell r="B1389" t="str">
            <v>0770005826</v>
          </cell>
          <cell r="C1389" t="str">
            <v>B</v>
          </cell>
          <cell r="D1389" t="str">
            <v>3 Month and less SME Loans</v>
          </cell>
          <cell r="E1389" t="str">
            <v>V</v>
          </cell>
          <cell r="F1389" t="str">
            <v>Performing</v>
          </cell>
          <cell r="G1389">
            <v>9320.1200000000008</v>
          </cell>
          <cell r="H1389">
            <v>355.07</v>
          </cell>
        </row>
        <row r="1390">
          <cell r="A1390" t="str">
            <v>PRESTACAO LIQUIDADA</v>
          </cell>
          <cell r="B1390" t="str">
            <v>0770005827</v>
          </cell>
          <cell r="C1390" t="str">
            <v>B</v>
          </cell>
          <cell r="D1390" t="str">
            <v>3 Month and less SME Loans</v>
          </cell>
          <cell r="E1390" t="str">
            <v>V</v>
          </cell>
          <cell r="F1390" t="str">
            <v>Performing</v>
          </cell>
          <cell r="G1390">
            <v>15575</v>
          </cell>
          <cell r="H1390">
            <v>199.89</v>
          </cell>
        </row>
        <row r="1391">
          <cell r="A1391" t="str">
            <v>PRESTACAO LIQUIDADA</v>
          </cell>
          <cell r="B1391" t="str">
            <v>0770005828</v>
          </cell>
          <cell r="C1391" t="str">
            <v>B</v>
          </cell>
          <cell r="D1391" t="str">
            <v>3 Month and less SME Loans</v>
          </cell>
          <cell r="E1391" t="str">
            <v>V</v>
          </cell>
          <cell r="F1391" t="str">
            <v>Performing</v>
          </cell>
          <cell r="G1391">
            <v>15575</v>
          </cell>
          <cell r="H1391">
            <v>1167.1500000000001</v>
          </cell>
        </row>
        <row r="1392">
          <cell r="A1392" t="str">
            <v>PRESTACAO LIQUIDADA</v>
          </cell>
          <cell r="B1392" t="str">
            <v>0770005829</v>
          </cell>
          <cell r="C1392" t="str">
            <v>B</v>
          </cell>
          <cell r="D1392" t="str">
            <v>3 Month and less SME Loans</v>
          </cell>
          <cell r="E1392" t="str">
            <v>V</v>
          </cell>
          <cell r="F1392" t="str">
            <v>Performing</v>
          </cell>
          <cell r="G1392">
            <v>9345</v>
          </cell>
          <cell r="H1392">
            <v>433.47</v>
          </cell>
        </row>
        <row r="1393">
          <cell r="A1393" t="str">
            <v>PRESTACAO LIQUIDADA</v>
          </cell>
          <cell r="B1393" t="str">
            <v>0770005830</v>
          </cell>
          <cell r="C1393" t="str">
            <v>B</v>
          </cell>
          <cell r="D1393" t="str">
            <v>3 Month and less SME Loans</v>
          </cell>
          <cell r="E1393" t="str">
            <v>V</v>
          </cell>
          <cell r="F1393" t="str">
            <v>Performing</v>
          </cell>
          <cell r="G1393">
            <v>2895.7</v>
          </cell>
          <cell r="H1393">
            <v>236.55</v>
          </cell>
        </row>
        <row r="1394">
          <cell r="A1394" t="str">
            <v>PRESTACAO LIQUIDADA</v>
          </cell>
          <cell r="B1394" t="str">
            <v>0770005831</v>
          </cell>
          <cell r="C1394" t="str">
            <v>B</v>
          </cell>
          <cell r="D1394" t="str">
            <v>3 Month and less SME Loans</v>
          </cell>
          <cell r="E1394" t="str">
            <v>V</v>
          </cell>
          <cell r="F1394" t="str">
            <v>Performing</v>
          </cell>
          <cell r="G1394">
            <v>3115</v>
          </cell>
          <cell r="H1394">
            <v>353.72</v>
          </cell>
        </row>
        <row r="1395">
          <cell r="A1395" t="str">
            <v>PRESTACAO LIQUIDADA</v>
          </cell>
          <cell r="B1395" t="str">
            <v>0770005832</v>
          </cell>
          <cell r="C1395" t="str">
            <v>B</v>
          </cell>
          <cell r="D1395" t="str">
            <v>3 Month and less SME Loans</v>
          </cell>
          <cell r="E1395" t="str">
            <v>V</v>
          </cell>
          <cell r="F1395" t="str">
            <v>Performing</v>
          </cell>
          <cell r="G1395">
            <v>3115</v>
          </cell>
          <cell r="H1395">
            <v>407.65</v>
          </cell>
        </row>
        <row r="1396">
          <cell r="A1396" t="str">
            <v>PRESTACAO LIQUIDADA</v>
          </cell>
          <cell r="B1396" t="str">
            <v>0770005875</v>
          </cell>
          <cell r="C1396" t="str">
            <v>B</v>
          </cell>
          <cell r="D1396" t="str">
            <v>3 Month and less SME Loans</v>
          </cell>
          <cell r="E1396" t="str">
            <v>V</v>
          </cell>
          <cell r="F1396" t="str">
            <v>Performing</v>
          </cell>
          <cell r="G1396">
            <v>33900</v>
          </cell>
          <cell r="H1396">
            <v>1040.52</v>
          </cell>
        </row>
        <row r="1397">
          <cell r="A1397" t="str">
            <v>PRESTACAO LIQUIDADA</v>
          </cell>
          <cell r="B1397" t="str">
            <v>0770005876</v>
          </cell>
          <cell r="C1397" t="str">
            <v>B</v>
          </cell>
          <cell r="D1397" t="str">
            <v>3 Month and less SME Loans</v>
          </cell>
          <cell r="E1397" t="str">
            <v>V</v>
          </cell>
          <cell r="F1397" t="str">
            <v>Performing</v>
          </cell>
          <cell r="G1397">
            <v>33900</v>
          </cell>
          <cell r="H1397">
            <v>1040.52</v>
          </cell>
        </row>
        <row r="1398">
          <cell r="A1398" t="str">
            <v>PRESTACAO LIQUIDADA</v>
          </cell>
          <cell r="B1398" t="str">
            <v>0770005921</v>
          </cell>
          <cell r="C1398" t="str">
            <v>B</v>
          </cell>
          <cell r="D1398" t="str">
            <v>3 Month and less SME Loans</v>
          </cell>
          <cell r="E1398" t="str">
            <v>V</v>
          </cell>
          <cell r="F1398" t="str">
            <v>Performing</v>
          </cell>
          <cell r="G1398">
            <v>2520</v>
          </cell>
          <cell r="H1398">
            <v>130.62</v>
          </cell>
        </row>
        <row r="1399">
          <cell r="A1399" t="str">
            <v>PRESTACAO LIQUIDADA</v>
          </cell>
          <cell r="B1399" t="str">
            <v>0770005931</v>
          </cell>
          <cell r="C1399" t="str">
            <v>B</v>
          </cell>
          <cell r="D1399" t="str">
            <v>3 Month and less SME Loans</v>
          </cell>
          <cell r="E1399" t="str">
            <v>V</v>
          </cell>
          <cell r="F1399" t="str">
            <v>Delinquent</v>
          </cell>
          <cell r="G1399">
            <v>135535.74</v>
          </cell>
          <cell r="H1399">
            <v>0</v>
          </cell>
        </row>
        <row r="1400">
          <cell r="A1400" t="str">
            <v>PRESTACAO LIQUIDADA</v>
          </cell>
          <cell r="B1400" t="str">
            <v>0770005938</v>
          </cell>
          <cell r="C1400" t="str">
            <v>B</v>
          </cell>
          <cell r="D1400" t="str">
            <v>3 Month and less SME Loans</v>
          </cell>
          <cell r="E1400" t="str">
            <v>V</v>
          </cell>
          <cell r="F1400" t="str">
            <v>Performing</v>
          </cell>
          <cell r="G1400">
            <v>15000</v>
          </cell>
          <cell r="H1400">
            <v>904.18</v>
          </cell>
        </row>
        <row r="1401">
          <cell r="A1401" t="str">
            <v>PRESTACAO LIQUIDADA</v>
          </cell>
          <cell r="B1401" t="str">
            <v>0770005942</v>
          </cell>
          <cell r="C1401" t="str">
            <v>B</v>
          </cell>
          <cell r="D1401" t="str">
            <v>3 Month and less SME Loans</v>
          </cell>
          <cell r="E1401" t="str">
            <v>V</v>
          </cell>
          <cell r="F1401" t="str">
            <v>Performing</v>
          </cell>
          <cell r="G1401">
            <v>39774.06</v>
          </cell>
          <cell r="H1401">
            <v>797.59</v>
          </cell>
        </row>
        <row r="1402">
          <cell r="A1402" t="str">
            <v>PRESTACAO LIQUIDADA</v>
          </cell>
          <cell r="B1402" t="str">
            <v>0770005947</v>
          </cell>
          <cell r="C1402" t="str">
            <v>B</v>
          </cell>
          <cell r="D1402" t="str">
            <v>3 Month and less SME Loans</v>
          </cell>
          <cell r="E1402" t="str">
            <v>V</v>
          </cell>
          <cell r="F1402" t="str">
            <v>Performing</v>
          </cell>
          <cell r="G1402">
            <v>12143</v>
          </cell>
          <cell r="H1402">
            <v>344.65</v>
          </cell>
        </row>
        <row r="1403">
          <cell r="A1403" t="str">
            <v>PRESTACAO LIQUIDADA</v>
          </cell>
          <cell r="B1403" t="str">
            <v>0770005951</v>
          </cell>
          <cell r="C1403" t="str">
            <v>B</v>
          </cell>
          <cell r="D1403" t="str">
            <v>3 Month and less SME Loans</v>
          </cell>
          <cell r="E1403" t="str">
            <v>V</v>
          </cell>
          <cell r="F1403" t="str">
            <v>Performing</v>
          </cell>
          <cell r="G1403">
            <v>19752</v>
          </cell>
          <cell r="H1403">
            <v>809.22</v>
          </cell>
        </row>
        <row r="1404">
          <cell r="A1404" t="str">
            <v>PRESTACAO LIQUIDADA</v>
          </cell>
          <cell r="B1404" t="str">
            <v>0770005952</v>
          </cell>
          <cell r="C1404" t="str">
            <v>B</v>
          </cell>
          <cell r="D1404" t="str">
            <v>3 Month and less SME Loans</v>
          </cell>
          <cell r="E1404" t="str">
            <v>V</v>
          </cell>
          <cell r="F1404" t="str">
            <v>Performing</v>
          </cell>
          <cell r="G1404">
            <v>26470.09</v>
          </cell>
          <cell r="H1404">
            <v>68.959999999999994</v>
          </cell>
        </row>
        <row r="1405">
          <cell r="A1405" t="str">
            <v>PRESTACAO LIQUIDADA</v>
          </cell>
          <cell r="B1405" t="str">
            <v>0770005958</v>
          </cell>
          <cell r="C1405" t="str">
            <v>B</v>
          </cell>
          <cell r="D1405" t="str">
            <v>3 Month and less SME Loans</v>
          </cell>
          <cell r="E1405" t="str">
            <v>V</v>
          </cell>
          <cell r="F1405" t="str">
            <v>Performing</v>
          </cell>
          <cell r="G1405">
            <v>18650</v>
          </cell>
          <cell r="H1405">
            <v>772.26</v>
          </cell>
        </row>
        <row r="1406">
          <cell r="A1406" t="str">
            <v>PRESTACAO LIQUIDADA</v>
          </cell>
          <cell r="B1406" t="str">
            <v>0770005963</v>
          </cell>
          <cell r="C1406" t="str">
            <v>B</v>
          </cell>
          <cell r="D1406" t="str">
            <v>3 Month and less SME Loans</v>
          </cell>
          <cell r="E1406" t="str">
            <v>V</v>
          </cell>
          <cell r="F1406" t="str">
            <v>Performing</v>
          </cell>
          <cell r="G1406">
            <v>1845.55</v>
          </cell>
          <cell r="H1406">
            <v>88.63</v>
          </cell>
        </row>
        <row r="1407">
          <cell r="A1407" t="str">
            <v>PRESTACAO LIQUIDADA</v>
          </cell>
          <cell r="B1407" t="str">
            <v>0770006040</v>
          </cell>
          <cell r="C1407" t="str">
            <v>B</v>
          </cell>
          <cell r="D1407" t="str">
            <v>3 Month and less SME Loans</v>
          </cell>
          <cell r="E1407" t="str">
            <v>V</v>
          </cell>
          <cell r="F1407" t="str">
            <v>Performing</v>
          </cell>
          <cell r="G1407">
            <v>10450</v>
          </cell>
          <cell r="H1407">
            <v>360.23</v>
          </cell>
        </row>
        <row r="1408">
          <cell r="A1408" t="str">
            <v>PRESTACAO LIQUIDADA</v>
          </cell>
          <cell r="B1408" t="str">
            <v>0770006042</v>
          </cell>
          <cell r="C1408" t="str">
            <v>B</v>
          </cell>
          <cell r="D1408" t="str">
            <v>3 Month and less SME Loans</v>
          </cell>
          <cell r="E1408" t="str">
            <v>V</v>
          </cell>
          <cell r="F1408" t="str">
            <v>Performing</v>
          </cell>
          <cell r="G1408">
            <v>234996.19</v>
          </cell>
          <cell r="H1408">
            <v>2028.78</v>
          </cell>
        </row>
        <row r="1409">
          <cell r="A1409" t="str">
            <v>PRESTACAO LIQUIDADA</v>
          </cell>
          <cell r="B1409" t="str">
            <v>0770006043</v>
          </cell>
          <cell r="C1409" t="str">
            <v>B</v>
          </cell>
          <cell r="D1409" t="str">
            <v>3 Month and less SME Loans</v>
          </cell>
          <cell r="E1409" t="str">
            <v>V</v>
          </cell>
          <cell r="F1409" t="str">
            <v>Delinquent</v>
          </cell>
          <cell r="G1409">
            <v>52688.61</v>
          </cell>
          <cell r="H1409">
            <v>4634.3</v>
          </cell>
        </row>
        <row r="1410">
          <cell r="A1410" t="str">
            <v>PRESTACAO LIQUIDADA</v>
          </cell>
          <cell r="B1410" t="str">
            <v>0770006073</v>
          </cell>
          <cell r="C1410" t="str">
            <v>B</v>
          </cell>
          <cell r="D1410" t="str">
            <v>3 Month and less SME Loans</v>
          </cell>
          <cell r="E1410" t="str">
            <v>V</v>
          </cell>
          <cell r="F1410" t="str">
            <v>Performing</v>
          </cell>
          <cell r="G1410">
            <v>14572.8</v>
          </cell>
          <cell r="H1410">
            <v>397.36</v>
          </cell>
        </row>
        <row r="1411">
          <cell r="A1411" t="str">
            <v>PRESTACAO LIQUIDADA</v>
          </cell>
          <cell r="B1411" t="str">
            <v>0770006076</v>
          </cell>
          <cell r="C1411" t="str">
            <v>B</v>
          </cell>
          <cell r="D1411" t="str">
            <v>3 Month and less SME Loans</v>
          </cell>
          <cell r="E1411" t="str">
            <v>V</v>
          </cell>
          <cell r="F1411" t="str">
            <v>Performing</v>
          </cell>
          <cell r="G1411">
            <v>817.84</v>
          </cell>
          <cell r="H1411">
            <v>90.78</v>
          </cell>
        </row>
        <row r="1412">
          <cell r="A1412" t="str">
            <v>PRESTACAO LIQUIDADA</v>
          </cell>
          <cell r="B1412" t="str">
            <v>0770006078</v>
          </cell>
          <cell r="C1412" t="str">
            <v>B</v>
          </cell>
          <cell r="D1412" t="str">
            <v>3 Month and less SME Loans</v>
          </cell>
          <cell r="E1412" t="str">
            <v>V</v>
          </cell>
          <cell r="F1412" t="str">
            <v>Performing</v>
          </cell>
          <cell r="G1412">
            <v>0</v>
          </cell>
          <cell r="H1412">
            <v>415.31</v>
          </cell>
        </row>
        <row r="1413">
          <cell r="A1413" t="str">
            <v>PRESTACAO LIQUIDADA</v>
          </cell>
          <cell r="B1413" t="str">
            <v>0770006099</v>
          </cell>
          <cell r="C1413" t="str">
            <v>B</v>
          </cell>
          <cell r="D1413" t="str">
            <v>3 Month and less SME Loans</v>
          </cell>
          <cell r="E1413" t="str">
            <v>V</v>
          </cell>
          <cell r="F1413" t="str">
            <v>Performing</v>
          </cell>
          <cell r="G1413">
            <v>6280.98</v>
          </cell>
          <cell r="H1413">
            <v>264.77999999999997</v>
          </cell>
        </row>
        <row r="1414">
          <cell r="A1414" t="str">
            <v>PRESTACAO LIQUIDADA</v>
          </cell>
          <cell r="B1414" t="str">
            <v>0770006115</v>
          </cell>
          <cell r="C1414" t="str">
            <v>B</v>
          </cell>
          <cell r="D1414" t="str">
            <v>3 Month and less SME Loans</v>
          </cell>
          <cell r="E1414" t="str">
            <v>V</v>
          </cell>
          <cell r="F1414" t="str">
            <v>Performing</v>
          </cell>
          <cell r="G1414">
            <v>20604.8</v>
          </cell>
          <cell r="H1414">
            <v>95.22</v>
          </cell>
        </row>
        <row r="1415">
          <cell r="A1415" t="str">
            <v>PRESTACAO LIQUIDADA</v>
          </cell>
          <cell r="B1415" t="str">
            <v>0770006173</v>
          </cell>
          <cell r="C1415" t="str">
            <v>B</v>
          </cell>
          <cell r="D1415" t="str">
            <v>3 Month and less SME Loans</v>
          </cell>
          <cell r="E1415" t="str">
            <v>V</v>
          </cell>
          <cell r="F1415" t="str">
            <v>Performing</v>
          </cell>
          <cell r="G1415">
            <v>1870</v>
          </cell>
          <cell r="H1415">
            <v>8.6999999999999993</v>
          </cell>
        </row>
        <row r="1416">
          <cell r="A1416" t="str">
            <v>PRESTACAO LIQUIDADA</v>
          </cell>
          <cell r="B1416" t="str">
            <v>0770006179</v>
          </cell>
          <cell r="C1416" t="str">
            <v>B</v>
          </cell>
          <cell r="D1416" t="str">
            <v>3 Month and less SME Loans</v>
          </cell>
          <cell r="E1416" t="str">
            <v>V</v>
          </cell>
          <cell r="F1416" t="str">
            <v>Performing</v>
          </cell>
          <cell r="G1416">
            <v>11949.57</v>
          </cell>
          <cell r="H1416">
            <v>3498.14</v>
          </cell>
        </row>
        <row r="1417">
          <cell r="A1417" t="str">
            <v>PRESTACAO LIQUIDADA</v>
          </cell>
          <cell r="B1417" t="str">
            <v>0770006183</v>
          </cell>
          <cell r="C1417" t="str">
            <v>B</v>
          </cell>
          <cell r="D1417" t="str">
            <v>3 Month and less SME Loans</v>
          </cell>
          <cell r="E1417" t="str">
            <v>V</v>
          </cell>
          <cell r="F1417" t="str">
            <v>Performing</v>
          </cell>
          <cell r="G1417">
            <v>4000</v>
          </cell>
          <cell r="H1417">
            <v>498</v>
          </cell>
        </row>
        <row r="1418">
          <cell r="A1418" t="str">
            <v>PRESTACAO LIQUIDADA</v>
          </cell>
          <cell r="B1418" t="str">
            <v>0770006209</v>
          </cell>
          <cell r="C1418" t="str">
            <v>B</v>
          </cell>
          <cell r="D1418" t="str">
            <v>3 Month and less SME Loans</v>
          </cell>
          <cell r="E1418" t="str">
            <v>V</v>
          </cell>
          <cell r="F1418" t="str">
            <v>Performing</v>
          </cell>
          <cell r="G1418">
            <v>2500</v>
          </cell>
          <cell r="H1418">
            <v>81.28</v>
          </cell>
        </row>
        <row r="1419">
          <cell r="A1419" t="str">
            <v>PRESTACAO LIQUIDADA</v>
          </cell>
          <cell r="B1419" t="str">
            <v>0770006212</v>
          </cell>
          <cell r="C1419" t="str">
            <v>B</v>
          </cell>
          <cell r="D1419" t="str">
            <v>3 Month and less SME Loans</v>
          </cell>
          <cell r="E1419" t="str">
            <v>V</v>
          </cell>
          <cell r="F1419" t="str">
            <v>Performing</v>
          </cell>
          <cell r="G1419">
            <v>1250</v>
          </cell>
          <cell r="H1419">
            <v>189.28</v>
          </cell>
        </row>
        <row r="1420">
          <cell r="A1420" t="str">
            <v>PRESTACAO LIQUIDADA</v>
          </cell>
          <cell r="B1420" t="str">
            <v>0770006213</v>
          </cell>
          <cell r="C1420" t="str">
            <v>B</v>
          </cell>
          <cell r="D1420" t="str">
            <v>3 Month and less SME Loans</v>
          </cell>
          <cell r="E1420" t="str">
            <v>V</v>
          </cell>
          <cell r="F1420" t="str">
            <v>Performing</v>
          </cell>
          <cell r="G1420">
            <v>2500</v>
          </cell>
          <cell r="H1420">
            <v>108</v>
          </cell>
        </row>
        <row r="1421">
          <cell r="A1421" t="str">
            <v>PRESTACAO LIQUIDADA</v>
          </cell>
          <cell r="B1421" t="str">
            <v>0770006235</v>
          </cell>
          <cell r="C1421" t="str">
            <v>B</v>
          </cell>
          <cell r="D1421" t="str">
            <v>3 Month and less SME Loans</v>
          </cell>
          <cell r="E1421" t="str">
            <v>V</v>
          </cell>
          <cell r="F1421" t="str">
            <v>Performing</v>
          </cell>
          <cell r="G1421">
            <v>2335</v>
          </cell>
          <cell r="H1421">
            <v>146.63999999999999</v>
          </cell>
        </row>
        <row r="1422">
          <cell r="A1422" t="str">
            <v>PRESTACAO LIQUIDADA</v>
          </cell>
          <cell r="B1422" t="str">
            <v>0770006261</v>
          </cell>
          <cell r="C1422" t="str">
            <v>B</v>
          </cell>
          <cell r="D1422" t="str">
            <v>3 Month and less SME Loans</v>
          </cell>
          <cell r="E1422" t="str">
            <v>V</v>
          </cell>
          <cell r="F1422" t="str">
            <v>Performing</v>
          </cell>
          <cell r="G1422">
            <v>1000</v>
          </cell>
          <cell r="H1422">
            <v>620.71</v>
          </cell>
        </row>
        <row r="1423">
          <cell r="A1423" t="str">
            <v>PRESTACAO LIQUIDADA</v>
          </cell>
          <cell r="B1423" t="str">
            <v>0770006265</v>
          </cell>
          <cell r="C1423" t="str">
            <v>B</v>
          </cell>
          <cell r="D1423" t="str">
            <v>3 Month and less SME Loans</v>
          </cell>
          <cell r="E1423" t="str">
            <v>V</v>
          </cell>
          <cell r="F1423" t="str">
            <v>Performing</v>
          </cell>
          <cell r="G1423">
            <v>6042.94</v>
          </cell>
          <cell r="H1423">
            <v>431.97</v>
          </cell>
        </row>
        <row r="1424">
          <cell r="A1424" t="str">
            <v>PRESTACAO LIQUIDADA</v>
          </cell>
          <cell r="B1424" t="str">
            <v>0770006302</v>
          </cell>
          <cell r="C1424" t="str">
            <v>B</v>
          </cell>
          <cell r="D1424" t="str">
            <v>3 Month and less SME Loans</v>
          </cell>
          <cell r="E1424" t="str">
            <v>V</v>
          </cell>
          <cell r="F1424" t="str">
            <v>Performing</v>
          </cell>
          <cell r="G1424">
            <v>93184.27</v>
          </cell>
          <cell r="H1424">
            <v>15721.88</v>
          </cell>
        </row>
        <row r="1425">
          <cell r="A1425" t="str">
            <v>PRESTACAO LIQUIDADA</v>
          </cell>
          <cell r="B1425" t="str">
            <v>0770006303</v>
          </cell>
          <cell r="C1425" t="str">
            <v>B</v>
          </cell>
          <cell r="D1425" t="str">
            <v>3 Month and less SME Loans</v>
          </cell>
          <cell r="E1425" t="str">
            <v>V</v>
          </cell>
          <cell r="F1425" t="str">
            <v>Performing</v>
          </cell>
          <cell r="G1425">
            <v>91886.38</v>
          </cell>
          <cell r="H1425">
            <v>15502.92</v>
          </cell>
        </row>
        <row r="1426">
          <cell r="A1426" t="str">
            <v>PRESTACAO LIQUIDADA</v>
          </cell>
          <cell r="B1426" t="str">
            <v>0770006312</v>
          </cell>
          <cell r="C1426" t="str">
            <v>B</v>
          </cell>
          <cell r="D1426" t="str">
            <v>3 Month and less SME Loans</v>
          </cell>
          <cell r="E1426" t="str">
            <v>V</v>
          </cell>
          <cell r="F1426" t="str">
            <v>Delinquent</v>
          </cell>
          <cell r="G1426">
            <v>852058</v>
          </cell>
          <cell r="H1426">
            <v>65927.429999999993</v>
          </cell>
        </row>
        <row r="1427">
          <cell r="A1427" t="str">
            <v>PRESTACAO LIQUIDADA</v>
          </cell>
          <cell r="B1427" t="str">
            <v>0770006332</v>
          </cell>
          <cell r="C1427" t="str">
            <v>B</v>
          </cell>
          <cell r="D1427" t="str">
            <v>3 Month and less SME Loans</v>
          </cell>
          <cell r="E1427" t="str">
            <v>V</v>
          </cell>
          <cell r="F1427" t="str">
            <v>Performing</v>
          </cell>
          <cell r="G1427">
            <v>173801.66</v>
          </cell>
          <cell r="H1427">
            <v>29679.599999999999</v>
          </cell>
        </row>
        <row r="1428">
          <cell r="A1428" t="str">
            <v>PRESTACAO LIQUIDADA</v>
          </cell>
          <cell r="B1428" t="str">
            <v>0770006350</v>
          </cell>
          <cell r="C1428" t="str">
            <v>B</v>
          </cell>
          <cell r="D1428" t="str">
            <v>3 Month and less SME Loans</v>
          </cell>
          <cell r="E1428" t="str">
            <v>V</v>
          </cell>
          <cell r="F1428" t="str">
            <v>Performing</v>
          </cell>
          <cell r="G1428">
            <v>0</v>
          </cell>
          <cell r="H1428">
            <v>4951.28</v>
          </cell>
        </row>
        <row r="1429">
          <cell r="A1429" t="str">
            <v>PRESTACAO LIQUIDADA</v>
          </cell>
          <cell r="B1429" t="str">
            <v>0770006367</v>
          </cell>
          <cell r="C1429" t="str">
            <v>B</v>
          </cell>
          <cell r="D1429" t="str">
            <v>3 Month and less SME Loans</v>
          </cell>
          <cell r="E1429" t="str">
            <v>V</v>
          </cell>
          <cell r="F1429" t="str">
            <v>Cumulative WO</v>
          </cell>
          <cell r="G1429">
            <v>0</v>
          </cell>
          <cell r="H1429">
            <v>117593.49</v>
          </cell>
        </row>
        <row r="1430">
          <cell r="A1430" t="str">
            <v>PRESTACAO LIQUIDADA</v>
          </cell>
          <cell r="B1430" t="str">
            <v>0770006375</v>
          </cell>
          <cell r="C1430" t="str">
            <v>B</v>
          </cell>
          <cell r="D1430" t="str">
            <v>3 Month and less SME Loans</v>
          </cell>
          <cell r="E1430" t="str">
            <v>V</v>
          </cell>
          <cell r="F1430" t="str">
            <v>Performing</v>
          </cell>
          <cell r="G1430">
            <v>25641</v>
          </cell>
          <cell r="H1430">
            <v>3976.93</v>
          </cell>
        </row>
        <row r="1431">
          <cell r="A1431" t="str">
            <v>PRESTACAO LIQUIDADA</v>
          </cell>
          <cell r="B1431" t="str">
            <v>0770006376</v>
          </cell>
          <cell r="C1431" t="str">
            <v>B</v>
          </cell>
          <cell r="D1431" t="str">
            <v>3 Month and less SME Loans</v>
          </cell>
          <cell r="E1431" t="str">
            <v>V</v>
          </cell>
          <cell r="F1431" t="str">
            <v>Performing</v>
          </cell>
          <cell r="G1431">
            <v>6250</v>
          </cell>
          <cell r="H1431">
            <v>1425.5</v>
          </cell>
        </row>
        <row r="1432">
          <cell r="A1432" t="str">
            <v>PRESTACAO LIQUIDADA</v>
          </cell>
          <cell r="B1432" t="str">
            <v>0770006382</v>
          </cell>
          <cell r="C1432" t="str">
            <v>B</v>
          </cell>
          <cell r="D1432" t="str">
            <v>3 Month and less SME Loans</v>
          </cell>
          <cell r="E1432" t="str">
            <v>V</v>
          </cell>
          <cell r="F1432" t="str">
            <v>Performing</v>
          </cell>
          <cell r="G1432">
            <v>1042</v>
          </cell>
          <cell r="H1432">
            <v>302.99</v>
          </cell>
        </row>
        <row r="1433">
          <cell r="A1433" t="str">
            <v>PRESTACAO LIQUIDADA</v>
          </cell>
          <cell r="B1433" t="str">
            <v>0770006418</v>
          </cell>
          <cell r="C1433" t="str">
            <v>B</v>
          </cell>
          <cell r="D1433" t="str">
            <v>3 Month and less SME Loans</v>
          </cell>
          <cell r="E1433" t="str">
            <v>V</v>
          </cell>
          <cell r="F1433" t="str">
            <v>Performing</v>
          </cell>
          <cell r="G1433">
            <v>3350</v>
          </cell>
          <cell r="H1433">
            <v>213.91</v>
          </cell>
        </row>
        <row r="1434">
          <cell r="A1434" t="str">
            <v>PRESTACAO LIQUIDADA</v>
          </cell>
          <cell r="B1434" t="str">
            <v>0770006442</v>
          </cell>
          <cell r="C1434" t="str">
            <v>B</v>
          </cell>
          <cell r="D1434" t="str">
            <v>3 Month and less SME Loans</v>
          </cell>
          <cell r="E1434" t="str">
            <v>V</v>
          </cell>
          <cell r="F1434" t="str">
            <v>Performing</v>
          </cell>
          <cell r="G1434">
            <v>6000</v>
          </cell>
          <cell r="H1434">
            <v>1299.83</v>
          </cell>
        </row>
        <row r="1435">
          <cell r="A1435" t="str">
            <v>PRESTACAO LIQUIDADA</v>
          </cell>
          <cell r="B1435" t="str">
            <v>0770006483</v>
          </cell>
          <cell r="C1435" t="str">
            <v>B</v>
          </cell>
          <cell r="D1435" t="str">
            <v>3 Month and less SME Loans</v>
          </cell>
          <cell r="E1435" t="str">
            <v>V</v>
          </cell>
          <cell r="F1435" t="str">
            <v>Performing</v>
          </cell>
          <cell r="G1435">
            <v>5865.27</v>
          </cell>
          <cell r="H1435">
            <v>104.93</v>
          </cell>
        </row>
        <row r="1436">
          <cell r="A1436" t="str">
            <v>PRESTACAO LIQUIDADA</v>
          </cell>
          <cell r="B1436" t="str">
            <v>0770006494</v>
          </cell>
          <cell r="C1436" t="str">
            <v>B</v>
          </cell>
          <cell r="D1436" t="str">
            <v>3 Month and less SME Loans</v>
          </cell>
          <cell r="E1436" t="str">
            <v>V</v>
          </cell>
          <cell r="F1436" t="str">
            <v>Performing</v>
          </cell>
          <cell r="G1436">
            <v>1488</v>
          </cell>
          <cell r="H1436">
            <v>220.95</v>
          </cell>
        </row>
        <row r="1437">
          <cell r="A1437" t="str">
            <v>PRESTACAO LIQUIDADA</v>
          </cell>
          <cell r="B1437" t="str">
            <v>0770006501</v>
          </cell>
          <cell r="C1437" t="str">
            <v>B</v>
          </cell>
          <cell r="D1437" t="str">
            <v>3 Month and less SME Loans</v>
          </cell>
          <cell r="E1437" t="str">
            <v>V</v>
          </cell>
          <cell r="F1437" t="str">
            <v>Performing</v>
          </cell>
          <cell r="G1437">
            <v>8226</v>
          </cell>
          <cell r="H1437">
            <v>902.34</v>
          </cell>
        </row>
        <row r="1438">
          <cell r="A1438" t="str">
            <v>PRESTACAO LIQUIDADA</v>
          </cell>
          <cell r="B1438" t="str">
            <v>0770006528</v>
          </cell>
          <cell r="C1438" t="str">
            <v>B</v>
          </cell>
          <cell r="D1438" t="str">
            <v>3 Month and less SME Loans</v>
          </cell>
          <cell r="E1438" t="str">
            <v>V</v>
          </cell>
          <cell r="F1438" t="str">
            <v>Performing</v>
          </cell>
          <cell r="G1438">
            <v>35046.550000000003</v>
          </cell>
          <cell r="H1438">
            <v>2251.27</v>
          </cell>
        </row>
        <row r="1439">
          <cell r="A1439" t="str">
            <v>PRESTACAO LIQUIDADA</v>
          </cell>
          <cell r="B1439" t="str">
            <v>0770006586</v>
          </cell>
          <cell r="C1439" t="str">
            <v>B</v>
          </cell>
          <cell r="D1439" t="str">
            <v>3 Month and less SME Loans</v>
          </cell>
          <cell r="E1439" t="str">
            <v>V</v>
          </cell>
          <cell r="F1439" t="str">
            <v>Performing</v>
          </cell>
          <cell r="G1439">
            <v>902</v>
          </cell>
          <cell r="H1439">
            <v>13.4</v>
          </cell>
        </row>
        <row r="1440">
          <cell r="A1440" t="str">
            <v>PRESTACAO LIQUIDADA</v>
          </cell>
          <cell r="B1440" t="str">
            <v>0770006617</v>
          </cell>
          <cell r="C1440" t="str">
            <v>B</v>
          </cell>
          <cell r="D1440" t="str">
            <v>3 Month and less SME Loans</v>
          </cell>
          <cell r="E1440" t="str">
            <v>V</v>
          </cell>
          <cell r="F1440" t="str">
            <v>Performing</v>
          </cell>
          <cell r="G1440">
            <v>3333</v>
          </cell>
          <cell r="H1440">
            <v>144.41</v>
          </cell>
        </row>
        <row r="1441">
          <cell r="A1441" t="str">
            <v>PRESTACAO LIQUIDADA</v>
          </cell>
          <cell r="B1441" t="str">
            <v>0770006619</v>
          </cell>
          <cell r="C1441" t="str">
            <v>B</v>
          </cell>
          <cell r="D1441" t="str">
            <v>3 Month and less SME Loans</v>
          </cell>
          <cell r="E1441" t="str">
            <v>V</v>
          </cell>
          <cell r="F1441" t="str">
            <v>Performing</v>
          </cell>
          <cell r="G1441">
            <v>2500</v>
          </cell>
          <cell r="H1441">
            <v>624.79999999999995</v>
          </cell>
        </row>
        <row r="1442">
          <cell r="A1442" t="str">
            <v>PRESTACAO LIQUIDADA</v>
          </cell>
          <cell r="B1442" t="str">
            <v>0770006648</v>
          </cell>
          <cell r="C1442" t="str">
            <v>B</v>
          </cell>
          <cell r="D1442" t="str">
            <v>3 Month and less SME Loans</v>
          </cell>
          <cell r="E1442" t="str">
            <v>V</v>
          </cell>
          <cell r="F1442" t="str">
            <v>Delinquent</v>
          </cell>
          <cell r="G1442">
            <v>930.35</v>
          </cell>
          <cell r="H1442">
            <v>0</v>
          </cell>
        </row>
        <row r="1443">
          <cell r="A1443" t="str">
            <v>PRESTACAO LIQUIDADA</v>
          </cell>
          <cell r="B1443" t="str">
            <v>0770006672</v>
          </cell>
          <cell r="C1443" t="str">
            <v>B</v>
          </cell>
          <cell r="D1443" t="str">
            <v>3 Month and less SME Loans</v>
          </cell>
          <cell r="E1443" t="str">
            <v>V</v>
          </cell>
          <cell r="F1443" t="str">
            <v>Performing</v>
          </cell>
          <cell r="G1443">
            <v>3750</v>
          </cell>
          <cell r="H1443">
            <v>132.94999999999999</v>
          </cell>
        </row>
        <row r="1444">
          <cell r="A1444" t="str">
            <v>PRESTACAO LIQUIDADA</v>
          </cell>
          <cell r="B1444" t="str">
            <v>0770006689</v>
          </cell>
          <cell r="C1444" t="str">
            <v>B</v>
          </cell>
          <cell r="E1444" t="str">
            <v>V</v>
          </cell>
          <cell r="F1444" t="str">
            <v>Performing</v>
          </cell>
          <cell r="G1444">
            <v>735</v>
          </cell>
          <cell r="H1444">
            <v>5.37</v>
          </cell>
        </row>
        <row r="1445">
          <cell r="A1445" t="str">
            <v>PRESTACAO LIQUIDADA</v>
          </cell>
          <cell r="B1445" t="str">
            <v>0770006700</v>
          </cell>
          <cell r="C1445" t="str">
            <v>B</v>
          </cell>
          <cell r="D1445" t="str">
            <v>3 Month and less SME Loans</v>
          </cell>
          <cell r="E1445" t="str">
            <v>V</v>
          </cell>
          <cell r="F1445" t="str">
            <v>Performing</v>
          </cell>
          <cell r="G1445">
            <v>22526.68</v>
          </cell>
          <cell r="H1445">
            <v>4564.22</v>
          </cell>
        </row>
        <row r="1446">
          <cell r="A1446" t="str">
            <v>PRESTACAO LIQUIDADA</v>
          </cell>
          <cell r="B1446" t="str">
            <v>0770006721</v>
          </cell>
          <cell r="C1446" t="str">
            <v>B</v>
          </cell>
          <cell r="D1446" t="str">
            <v>3 Month and less SME Loans</v>
          </cell>
          <cell r="E1446" t="str">
            <v>V</v>
          </cell>
          <cell r="F1446" t="str">
            <v>Performing</v>
          </cell>
          <cell r="G1446">
            <v>3000</v>
          </cell>
          <cell r="H1446">
            <v>195.32</v>
          </cell>
        </row>
        <row r="1447">
          <cell r="A1447" t="str">
            <v>PRESTACAO LIQUIDADA</v>
          </cell>
          <cell r="B1447" t="str">
            <v>0770006759</v>
          </cell>
          <cell r="C1447" t="str">
            <v>B</v>
          </cell>
          <cell r="D1447" t="str">
            <v>3 Month and less SME Loans</v>
          </cell>
          <cell r="E1447" t="str">
            <v>V</v>
          </cell>
          <cell r="F1447" t="str">
            <v>Performing</v>
          </cell>
          <cell r="G1447">
            <v>926</v>
          </cell>
          <cell r="H1447">
            <v>58.67</v>
          </cell>
        </row>
        <row r="1448">
          <cell r="A1448" t="str">
            <v>PRESTACAO LIQUIDADA</v>
          </cell>
          <cell r="B1448" t="str">
            <v>0770006763</v>
          </cell>
          <cell r="C1448" t="str">
            <v>B</v>
          </cell>
          <cell r="D1448" t="str">
            <v>3 Month and less SME Loans</v>
          </cell>
          <cell r="E1448" t="str">
            <v>V</v>
          </cell>
          <cell r="F1448" t="str">
            <v>Performing</v>
          </cell>
          <cell r="G1448">
            <v>2216.88</v>
          </cell>
          <cell r="H1448">
            <v>704.32</v>
          </cell>
        </row>
        <row r="1449">
          <cell r="A1449" t="str">
            <v>PRESTACAO LIQUIDADA</v>
          </cell>
          <cell r="B1449" t="str">
            <v>0770006781</v>
          </cell>
          <cell r="C1449" t="str">
            <v>B</v>
          </cell>
          <cell r="D1449" t="str">
            <v>3 Month and less SME Loans</v>
          </cell>
          <cell r="E1449" t="str">
            <v>V</v>
          </cell>
          <cell r="F1449" t="str">
            <v>Performing</v>
          </cell>
          <cell r="G1449">
            <v>750</v>
          </cell>
          <cell r="H1449">
            <v>15.93</v>
          </cell>
        </row>
        <row r="1450">
          <cell r="A1450" t="str">
            <v>PRESTACAO LIQUIDADA</v>
          </cell>
          <cell r="B1450" t="str">
            <v>0770006793</v>
          </cell>
          <cell r="C1450" t="str">
            <v>B</v>
          </cell>
          <cell r="D1450" t="str">
            <v>3 Month and less SME Loans</v>
          </cell>
          <cell r="E1450" t="str">
            <v>V</v>
          </cell>
          <cell r="F1450" t="str">
            <v>Performing</v>
          </cell>
          <cell r="G1450">
            <v>79535.67</v>
          </cell>
          <cell r="H1450">
            <v>11405.13</v>
          </cell>
        </row>
        <row r="1451">
          <cell r="A1451" t="str">
            <v>PRESTACAO LIQUIDADA</v>
          </cell>
          <cell r="B1451" t="str">
            <v>0770006800</v>
          </cell>
          <cell r="C1451" t="str">
            <v>B</v>
          </cell>
          <cell r="D1451" t="str">
            <v>3 Month and less SME Loans</v>
          </cell>
          <cell r="E1451" t="str">
            <v>V</v>
          </cell>
          <cell r="F1451" t="str">
            <v>Performing</v>
          </cell>
          <cell r="G1451">
            <v>632.44000000000005</v>
          </cell>
          <cell r="H1451">
            <v>94.49</v>
          </cell>
        </row>
        <row r="1452">
          <cell r="A1452" t="str">
            <v>PRESTACAO LIQUIDADA</v>
          </cell>
          <cell r="B1452" t="str">
            <v>0770006805</v>
          </cell>
          <cell r="C1452" t="str">
            <v>B</v>
          </cell>
          <cell r="D1452" t="str">
            <v>12 Month SME Loans</v>
          </cell>
          <cell r="E1452" t="str">
            <v>V</v>
          </cell>
          <cell r="F1452" t="str">
            <v>Performing</v>
          </cell>
          <cell r="G1452">
            <v>425275.52</v>
          </cell>
          <cell r="H1452">
            <v>0</v>
          </cell>
        </row>
        <row r="1453">
          <cell r="A1453" t="str">
            <v>PRESTACAO LIQUIDADA</v>
          </cell>
          <cell r="B1453" t="str">
            <v>0770006832</v>
          </cell>
          <cell r="C1453" t="str">
            <v>B</v>
          </cell>
          <cell r="D1453" t="str">
            <v>3 Month and less SME Loans</v>
          </cell>
          <cell r="E1453" t="str">
            <v>V</v>
          </cell>
          <cell r="F1453" t="str">
            <v>Performing</v>
          </cell>
          <cell r="G1453">
            <v>10521.29</v>
          </cell>
          <cell r="H1453">
            <v>93.33</v>
          </cell>
        </row>
        <row r="1454">
          <cell r="A1454" t="str">
            <v>PRESTACAO LIQUIDADA</v>
          </cell>
          <cell r="B1454" t="str">
            <v>0770006844</v>
          </cell>
          <cell r="C1454" t="str">
            <v>B</v>
          </cell>
          <cell r="D1454" t="str">
            <v>3 Month and less SME Loans</v>
          </cell>
          <cell r="E1454" t="str">
            <v>V</v>
          </cell>
          <cell r="F1454" t="str">
            <v>Performing</v>
          </cell>
          <cell r="G1454">
            <v>1666</v>
          </cell>
          <cell r="H1454">
            <v>493.2</v>
          </cell>
        </row>
        <row r="1455">
          <cell r="A1455" t="str">
            <v>PRESTACAO LIQUIDADA</v>
          </cell>
          <cell r="B1455" t="str">
            <v>0770006892</v>
          </cell>
          <cell r="C1455" t="str">
            <v>B</v>
          </cell>
          <cell r="D1455" t="str">
            <v>3 Month and less SME Loans</v>
          </cell>
          <cell r="E1455" t="str">
            <v>V</v>
          </cell>
          <cell r="F1455" t="str">
            <v>Performing</v>
          </cell>
          <cell r="G1455">
            <v>1245</v>
          </cell>
          <cell r="H1455">
            <v>36.71</v>
          </cell>
        </row>
        <row r="1456">
          <cell r="A1456" t="str">
            <v>PRESTACAO LIQUIDADA</v>
          </cell>
          <cell r="B1456" t="str">
            <v>0770006894</v>
          </cell>
          <cell r="C1456" t="str">
            <v>B</v>
          </cell>
          <cell r="D1456" t="str">
            <v>3 Month and less SME Loans</v>
          </cell>
          <cell r="E1456" t="str">
            <v>V</v>
          </cell>
          <cell r="F1456" t="str">
            <v>Performing</v>
          </cell>
          <cell r="G1456">
            <v>36229.230000000003</v>
          </cell>
          <cell r="H1456">
            <v>1741.74</v>
          </cell>
        </row>
        <row r="1457">
          <cell r="A1457" t="str">
            <v>PRESTACAO LIQUIDADA</v>
          </cell>
          <cell r="B1457" t="str">
            <v>0770006918</v>
          </cell>
          <cell r="C1457" t="str">
            <v>B</v>
          </cell>
          <cell r="D1457" t="str">
            <v>3 Month and less SME Loans</v>
          </cell>
          <cell r="E1457" t="str">
            <v>V</v>
          </cell>
          <cell r="F1457" t="str">
            <v>Performing</v>
          </cell>
          <cell r="G1457">
            <v>4620</v>
          </cell>
          <cell r="H1457">
            <v>657.81</v>
          </cell>
        </row>
        <row r="1458">
          <cell r="A1458" t="str">
            <v>PRESTACAO LIQUIDADA</v>
          </cell>
          <cell r="B1458" t="str">
            <v>0770006928</v>
          </cell>
          <cell r="C1458" t="str">
            <v>B</v>
          </cell>
          <cell r="D1458" t="str">
            <v>3 Month and less SME Loans</v>
          </cell>
          <cell r="E1458" t="str">
            <v>V</v>
          </cell>
          <cell r="F1458" t="str">
            <v>Performing</v>
          </cell>
          <cell r="G1458">
            <v>21416.41</v>
          </cell>
          <cell r="H1458">
            <v>1036.49</v>
          </cell>
        </row>
        <row r="1459">
          <cell r="A1459" t="str">
            <v>PRESTACAO LIQUIDADA</v>
          </cell>
          <cell r="B1459" t="str">
            <v>0770006932</v>
          </cell>
          <cell r="C1459" t="str">
            <v>B</v>
          </cell>
          <cell r="D1459" t="str">
            <v>3 Month and less SME Loans</v>
          </cell>
          <cell r="E1459" t="str">
            <v>V</v>
          </cell>
          <cell r="F1459" t="str">
            <v>Performing</v>
          </cell>
          <cell r="G1459">
            <v>54073.48</v>
          </cell>
          <cell r="H1459">
            <v>12471.09</v>
          </cell>
        </row>
        <row r="1460">
          <cell r="A1460" t="str">
            <v>PRESTACAO LIQUIDADA</v>
          </cell>
          <cell r="B1460" t="str">
            <v>0770006956</v>
          </cell>
          <cell r="C1460" t="str">
            <v>B</v>
          </cell>
          <cell r="D1460" t="str">
            <v>3 Month and less SME Loans</v>
          </cell>
          <cell r="E1460" t="str">
            <v>V</v>
          </cell>
          <cell r="F1460" t="str">
            <v>Performing</v>
          </cell>
          <cell r="G1460">
            <v>893</v>
          </cell>
          <cell r="H1460">
            <v>51</v>
          </cell>
        </row>
        <row r="1461">
          <cell r="A1461" t="str">
            <v>PRESTACAO LIQUIDADA</v>
          </cell>
          <cell r="B1461" t="str">
            <v>0770006965</v>
          </cell>
          <cell r="C1461" t="str">
            <v>B</v>
          </cell>
          <cell r="D1461" t="str">
            <v>3 Month and less SME Loans</v>
          </cell>
          <cell r="E1461" t="str">
            <v>V</v>
          </cell>
          <cell r="F1461" t="str">
            <v>Performing</v>
          </cell>
          <cell r="G1461">
            <v>790</v>
          </cell>
          <cell r="H1461">
            <v>20.74</v>
          </cell>
        </row>
        <row r="1462">
          <cell r="A1462" t="str">
            <v>PRESTACAO LIQUIDADA</v>
          </cell>
          <cell r="B1462" t="str">
            <v>0770007010</v>
          </cell>
          <cell r="C1462" t="str">
            <v>B</v>
          </cell>
          <cell r="D1462" t="str">
            <v>3 Month and less SME Loans</v>
          </cell>
          <cell r="E1462" t="str">
            <v>V</v>
          </cell>
          <cell r="F1462" t="str">
            <v>Performing</v>
          </cell>
          <cell r="G1462">
            <v>0</v>
          </cell>
          <cell r="H1462">
            <v>930.19</v>
          </cell>
        </row>
        <row r="1463">
          <cell r="A1463" t="str">
            <v>PRESTACAO LIQUIDADA</v>
          </cell>
          <cell r="B1463" t="str">
            <v>0770007066</v>
          </cell>
          <cell r="C1463" t="str">
            <v>B</v>
          </cell>
          <cell r="D1463" t="str">
            <v>3 Month and less SME Loans</v>
          </cell>
          <cell r="E1463" t="str">
            <v>V</v>
          </cell>
          <cell r="F1463" t="str">
            <v>Delinquent</v>
          </cell>
          <cell r="G1463">
            <v>17329.03</v>
          </cell>
          <cell r="H1463">
            <v>0</v>
          </cell>
        </row>
        <row r="1464">
          <cell r="A1464" t="str">
            <v>PRESTACAO LIQUIDADA</v>
          </cell>
          <cell r="B1464" t="str">
            <v>0770007089</v>
          </cell>
          <cell r="C1464" t="str">
            <v>B</v>
          </cell>
          <cell r="D1464" t="str">
            <v>3 Month and less SME Loans</v>
          </cell>
          <cell r="E1464" t="str">
            <v>V</v>
          </cell>
          <cell r="F1464" t="str">
            <v>Performing</v>
          </cell>
          <cell r="G1464">
            <v>6250</v>
          </cell>
          <cell r="H1464">
            <v>95.54</v>
          </cell>
        </row>
        <row r="1465">
          <cell r="A1465" t="str">
            <v>PRESTACAO LIQUIDADA</v>
          </cell>
          <cell r="B1465" t="str">
            <v>0770007103</v>
          </cell>
          <cell r="C1465" t="str">
            <v>B</v>
          </cell>
          <cell r="D1465" t="str">
            <v>3 Month and less SME Loans</v>
          </cell>
          <cell r="E1465" t="str">
            <v>V</v>
          </cell>
          <cell r="F1465" t="str">
            <v>Performing</v>
          </cell>
          <cell r="G1465">
            <v>1330.12</v>
          </cell>
          <cell r="H1465">
            <v>306.18</v>
          </cell>
        </row>
        <row r="1466">
          <cell r="A1466" t="str">
            <v>PRESTACAO LIQUIDADA</v>
          </cell>
          <cell r="B1466" t="str">
            <v>0770007111</v>
          </cell>
          <cell r="C1466" t="str">
            <v>B</v>
          </cell>
          <cell r="D1466" t="str">
            <v>3 Month and less SME Loans</v>
          </cell>
          <cell r="E1466" t="str">
            <v>V</v>
          </cell>
          <cell r="F1466" t="str">
            <v>Performing</v>
          </cell>
          <cell r="G1466">
            <v>436388.89</v>
          </cell>
          <cell r="H1466">
            <v>27177.95</v>
          </cell>
        </row>
        <row r="1467">
          <cell r="A1467" t="str">
            <v>PRESTACAO LIQUIDADA</v>
          </cell>
          <cell r="B1467" t="str">
            <v>0770007112</v>
          </cell>
          <cell r="C1467" t="str">
            <v>B</v>
          </cell>
          <cell r="D1467" t="str">
            <v>3 Month and less SME Loans</v>
          </cell>
          <cell r="E1467" t="str">
            <v>V</v>
          </cell>
          <cell r="F1467" t="str">
            <v>Performing</v>
          </cell>
          <cell r="G1467">
            <v>4160</v>
          </cell>
          <cell r="H1467">
            <v>621.1</v>
          </cell>
        </row>
        <row r="1468">
          <cell r="A1468" t="str">
            <v>PRESTACAO LIQUIDADA</v>
          </cell>
          <cell r="B1468" t="str">
            <v>0770007115</v>
          </cell>
          <cell r="C1468" t="str">
            <v>B</v>
          </cell>
          <cell r="D1468" t="str">
            <v>3 Month and less SME Loans</v>
          </cell>
          <cell r="E1468" t="str">
            <v>V</v>
          </cell>
          <cell r="F1468" t="str">
            <v>Delinquent</v>
          </cell>
          <cell r="G1468">
            <v>748894.3</v>
          </cell>
          <cell r="H1468">
            <v>0</v>
          </cell>
        </row>
        <row r="1469">
          <cell r="A1469" t="str">
            <v>PRESTACAO LIQUIDADA</v>
          </cell>
          <cell r="B1469" t="str">
            <v>0770007122</v>
          </cell>
          <cell r="C1469" t="str">
            <v>B</v>
          </cell>
          <cell r="D1469" t="str">
            <v>3 Month and less SME Loans</v>
          </cell>
          <cell r="E1469" t="str">
            <v>V</v>
          </cell>
          <cell r="F1469" t="str">
            <v>Performing</v>
          </cell>
          <cell r="G1469">
            <v>2635.78</v>
          </cell>
          <cell r="H1469">
            <v>211.95</v>
          </cell>
        </row>
        <row r="1470">
          <cell r="A1470" t="str">
            <v>PRESTACAO LIQUIDADA</v>
          </cell>
          <cell r="B1470" t="str">
            <v>0770007124</v>
          </cell>
          <cell r="C1470" t="str">
            <v>B</v>
          </cell>
          <cell r="D1470" t="str">
            <v>3 Month and less SME Loans</v>
          </cell>
          <cell r="E1470" t="str">
            <v>V</v>
          </cell>
          <cell r="F1470" t="str">
            <v>Performing</v>
          </cell>
          <cell r="G1470">
            <v>9616</v>
          </cell>
          <cell r="H1470">
            <v>1464.78</v>
          </cell>
        </row>
        <row r="1471">
          <cell r="A1471" t="str">
            <v>PRESTACAO LIQUIDADA</v>
          </cell>
          <cell r="B1471" t="str">
            <v>0770007125</v>
          </cell>
          <cell r="C1471" t="str">
            <v>B</v>
          </cell>
          <cell r="D1471" t="str">
            <v>3 Month and less SME Loans</v>
          </cell>
          <cell r="E1471" t="str">
            <v>V</v>
          </cell>
          <cell r="F1471" t="str">
            <v>Performing</v>
          </cell>
          <cell r="G1471">
            <v>256581</v>
          </cell>
          <cell r="H1471">
            <v>36629.410000000003</v>
          </cell>
        </row>
        <row r="1472">
          <cell r="A1472" t="str">
            <v>PRESTACAO LIQUIDADA</v>
          </cell>
          <cell r="B1472" t="str">
            <v>0770007126</v>
          </cell>
          <cell r="C1472" t="str">
            <v>B</v>
          </cell>
          <cell r="D1472" t="str">
            <v>3 Month and less SME Loans</v>
          </cell>
          <cell r="E1472" t="str">
            <v>V</v>
          </cell>
          <cell r="F1472" t="str">
            <v>Performing</v>
          </cell>
          <cell r="G1472">
            <v>10750</v>
          </cell>
          <cell r="H1472">
            <v>2657.67</v>
          </cell>
        </row>
        <row r="1473">
          <cell r="A1473" t="str">
            <v>PRESTACAO LIQUIDADA</v>
          </cell>
          <cell r="B1473" t="str">
            <v>0770007131</v>
          </cell>
          <cell r="C1473" t="str">
            <v>B</v>
          </cell>
          <cell r="D1473" t="str">
            <v>3 Month and less SME Loans</v>
          </cell>
          <cell r="E1473" t="str">
            <v>V</v>
          </cell>
          <cell r="F1473" t="str">
            <v>Delinquent</v>
          </cell>
          <cell r="G1473">
            <v>5750</v>
          </cell>
          <cell r="H1473">
            <v>10454.65</v>
          </cell>
        </row>
        <row r="1474">
          <cell r="A1474" t="str">
            <v>PRESTACAO LIQUIDADA</v>
          </cell>
          <cell r="B1474" t="str">
            <v>0770007132</v>
          </cell>
          <cell r="C1474" t="str">
            <v>B</v>
          </cell>
          <cell r="D1474" t="str">
            <v>3 Month and less SME Loans</v>
          </cell>
          <cell r="E1474" t="str">
            <v>V</v>
          </cell>
          <cell r="F1474" t="str">
            <v>Performing</v>
          </cell>
          <cell r="G1474">
            <v>22141.73</v>
          </cell>
          <cell r="H1474">
            <v>6594.02</v>
          </cell>
        </row>
        <row r="1475">
          <cell r="A1475" t="str">
            <v>PRESTACAO LIQUIDADA</v>
          </cell>
          <cell r="B1475" t="str">
            <v>0770007153</v>
          </cell>
          <cell r="C1475" t="str">
            <v>B</v>
          </cell>
          <cell r="D1475" t="str">
            <v>3 Month and less SME Loans</v>
          </cell>
          <cell r="E1475" t="str">
            <v>V</v>
          </cell>
          <cell r="F1475" t="str">
            <v>Performing</v>
          </cell>
          <cell r="G1475">
            <v>2352.4</v>
          </cell>
          <cell r="H1475">
            <v>73.72</v>
          </cell>
        </row>
        <row r="1476">
          <cell r="A1476" t="str">
            <v>PRESTACAO LIQUIDADA</v>
          </cell>
          <cell r="B1476" t="str">
            <v>0770007166</v>
          </cell>
          <cell r="C1476" t="str">
            <v>B</v>
          </cell>
          <cell r="D1476" t="str">
            <v>3 Month and less SME Loans</v>
          </cell>
          <cell r="E1476" t="str">
            <v>V</v>
          </cell>
          <cell r="F1476" t="str">
            <v>Performing</v>
          </cell>
          <cell r="G1476">
            <v>4240.16</v>
          </cell>
          <cell r="H1476">
            <v>891.81</v>
          </cell>
        </row>
        <row r="1477">
          <cell r="A1477" t="str">
            <v>PRESTACAO LIQUIDADA</v>
          </cell>
          <cell r="B1477" t="str">
            <v>0770007217</v>
          </cell>
          <cell r="C1477" t="str">
            <v>B</v>
          </cell>
          <cell r="D1477" t="str">
            <v>3 Month and less SME Loans</v>
          </cell>
          <cell r="E1477" t="str">
            <v>V</v>
          </cell>
          <cell r="F1477" t="str">
            <v>Performing</v>
          </cell>
          <cell r="G1477">
            <v>8654.26</v>
          </cell>
          <cell r="H1477">
            <v>440.65</v>
          </cell>
        </row>
        <row r="1478">
          <cell r="A1478" t="str">
            <v>PRESTACAO LIQUIDADA</v>
          </cell>
          <cell r="B1478" t="str">
            <v>0770007226</v>
          </cell>
          <cell r="C1478" t="str">
            <v>B</v>
          </cell>
          <cell r="D1478" t="str">
            <v>3 Month and less SME Loans</v>
          </cell>
          <cell r="E1478" t="str">
            <v>V</v>
          </cell>
          <cell r="F1478" t="str">
            <v>Performing</v>
          </cell>
          <cell r="G1478">
            <v>16660</v>
          </cell>
          <cell r="H1478">
            <v>868.26</v>
          </cell>
        </row>
        <row r="1479">
          <cell r="A1479" t="str">
            <v>PRESTACAO LIQUIDADA</v>
          </cell>
          <cell r="B1479" t="str">
            <v>0770007227</v>
          </cell>
          <cell r="C1479" t="str">
            <v>B</v>
          </cell>
          <cell r="D1479" t="str">
            <v>3 Month and less SME Loans</v>
          </cell>
          <cell r="E1479" t="str">
            <v>V</v>
          </cell>
          <cell r="F1479" t="str">
            <v>Performing</v>
          </cell>
          <cell r="G1479">
            <v>16660</v>
          </cell>
          <cell r="H1479">
            <v>1423.1</v>
          </cell>
        </row>
        <row r="1480">
          <cell r="A1480" t="str">
            <v>PRESTACAO LIQUIDADA</v>
          </cell>
          <cell r="B1480" t="str">
            <v>0770007238</v>
          </cell>
          <cell r="C1480" t="str">
            <v>B</v>
          </cell>
          <cell r="D1480" t="str">
            <v>6 Month SME Loans</v>
          </cell>
          <cell r="E1480" t="str">
            <v>V</v>
          </cell>
          <cell r="F1480" t="str">
            <v>Performing</v>
          </cell>
          <cell r="G1480">
            <v>36912</v>
          </cell>
          <cell r="H1480">
            <v>5929.19</v>
          </cell>
        </row>
        <row r="1481">
          <cell r="A1481" t="str">
            <v>PRESTACAO LIQUIDADA</v>
          </cell>
          <cell r="B1481" t="str">
            <v>0770007239</v>
          </cell>
          <cell r="C1481" t="str">
            <v>B</v>
          </cell>
          <cell r="D1481" t="str">
            <v>6 Month SME Loans</v>
          </cell>
          <cell r="E1481" t="str">
            <v>V</v>
          </cell>
          <cell r="F1481" t="str">
            <v>Performing</v>
          </cell>
          <cell r="G1481">
            <v>53878.75</v>
          </cell>
          <cell r="H1481">
            <v>7663.55</v>
          </cell>
        </row>
        <row r="1482">
          <cell r="A1482" t="str">
            <v>PRESTACAO LIQUIDADA</v>
          </cell>
          <cell r="B1482" t="str">
            <v>0770007240</v>
          </cell>
          <cell r="C1482" t="str">
            <v>B</v>
          </cell>
          <cell r="D1482" t="str">
            <v>3 Month and less SME Loans</v>
          </cell>
          <cell r="E1482" t="str">
            <v>V</v>
          </cell>
          <cell r="F1482" t="str">
            <v>Performing</v>
          </cell>
          <cell r="G1482">
            <v>9815.66</v>
          </cell>
          <cell r="H1482">
            <v>12.09</v>
          </cell>
        </row>
        <row r="1483">
          <cell r="A1483" t="str">
            <v>PRESTACAO LIQUIDADA</v>
          </cell>
          <cell r="B1483" t="str">
            <v>0770007258</v>
          </cell>
          <cell r="C1483" t="str">
            <v>B</v>
          </cell>
          <cell r="D1483" t="str">
            <v>3 Month and less SME Loans</v>
          </cell>
          <cell r="E1483" t="str">
            <v>V</v>
          </cell>
          <cell r="F1483" t="str">
            <v>Performing</v>
          </cell>
          <cell r="G1483">
            <v>4508.68</v>
          </cell>
          <cell r="H1483">
            <v>2221.4</v>
          </cell>
        </row>
        <row r="1484">
          <cell r="A1484" t="str">
            <v>PRESTACAO LIQUIDADA</v>
          </cell>
          <cell r="B1484" t="str">
            <v>0770007292</v>
          </cell>
          <cell r="C1484" t="str">
            <v>B</v>
          </cell>
          <cell r="D1484" t="str">
            <v>3 Month and less SME Loans</v>
          </cell>
          <cell r="E1484" t="str">
            <v>V</v>
          </cell>
          <cell r="F1484" t="str">
            <v>Performing</v>
          </cell>
          <cell r="G1484">
            <v>6190.48</v>
          </cell>
          <cell r="H1484">
            <v>1209.22</v>
          </cell>
        </row>
        <row r="1485">
          <cell r="A1485" t="str">
            <v>PRESTACAO LIQUIDADA</v>
          </cell>
          <cell r="B1485" t="str">
            <v>0770007293</v>
          </cell>
          <cell r="C1485" t="str">
            <v>B</v>
          </cell>
          <cell r="D1485" t="str">
            <v>3 Month and less SME Loans</v>
          </cell>
          <cell r="E1485" t="str">
            <v>V</v>
          </cell>
          <cell r="F1485" t="str">
            <v>Performing</v>
          </cell>
          <cell r="G1485">
            <v>8333</v>
          </cell>
          <cell r="H1485">
            <v>1141.8499999999999</v>
          </cell>
        </row>
        <row r="1486">
          <cell r="A1486" t="str">
            <v>PRESTACAO LIQUIDADA</v>
          </cell>
          <cell r="B1486" t="str">
            <v>0770007303</v>
          </cell>
          <cell r="C1486" t="str">
            <v>B</v>
          </cell>
          <cell r="D1486" t="str">
            <v>3 Month and less SME Loans</v>
          </cell>
          <cell r="E1486" t="str">
            <v>V</v>
          </cell>
          <cell r="F1486" t="str">
            <v>Performing</v>
          </cell>
          <cell r="G1486">
            <v>1002810.46</v>
          </cell>
          <cell r="H1486">
            <v>24765.9</v>
          </cell>
        </row>
        <row r="1487">
          <cell r="A1487" t="str">
            <v>PRESTACAO LIQUIDADA</v>
          </cell>
          <cell r="B1487" t="str">
            <v>0770007308</v>
          </cell>
          <cell r="C1487" t="str">
            <v>B</v>
          </cell>
          <cell r="D1487" t="str">
            <v>3 Month and less SME Loans</v>
          </cell>
          <cell r="E1487" t="str">
            <v>V</v>
          </cell>
          <cell r="F1487" t="str">
            <v>Performing</v>
          </cell>
          <cell r="G1487">
            <v>5293.18</v>
          </cell>
          <cell r="H1487">
            <v>314.69</v>
          </cell>
        </row>
        <row r="1488">
          <cell r="A1488" t="str">
            <v>PRESTACAO LIQUIDADA</v>
          </cell>
          <cell r="B1488" t="str">
            <v>0770007319</v>
          </cell>
          <cell r="C1488" t="str">
            <v>B</v>
          </cell>
          <cell r="D1488" t="str">
            <v>3 Month and less SME Loans</v>
          </cell>
          <cell r="E1488" t="str">
            <v>V</v>
          </cell>
          <cell r="F1488" t="str">
            <v>Performing</v>
          </cell>
          <cell r="G1488">
            <v>44611.55</v>
          </cell>
          <cell r="H1488">
            <v>3064.17</v>
          </cell>
        </row>
        <row r="1489">
          <cell r="A1489" t="str">
            <v>PRESTACAO LIQUIDADA</v>
          </cell>
          <cell r="B1489" t="str">
            <v>0770007320</v>
          </cell>
          <cell r="C1489" t="str">
            <v>B</v>
          </cell>
          <cell r="D1489" t="str">
            <v>3 Month and less SME Loans</v>
          </cell>
          <cell r="E1489" t="str">
            <v>V</v>
          </cell>
          <cell r="F1489" t="str">
            <v>Performing</v>
          </cell>
          <cell r="G1489">
            <v>16218.4</v>
          </cell>
          <cell r="H1489">
            <v>184.36</v>
          </cell>
        </row>
        <row r="1490">
          <cell r="A1490" t="str">
            <v>PRESTACAO LIQUIDADA</v>
          </cell>
          <cell r="B1490" t="str">
            <v>0770007332</v>
          </cell>
          <cell r="C1490" t="str">
            <v>B</v>
          </cell>
          <cell r="D1490" t="str">
            <v>3 Month and less SME Loans</v>
          </cell>
          <cell r="E1490" t="str">
            <v>V</v>
          </cell>
          <cell r="F1490" t="str">
            <v>Performing</v>
          </cell>
          <cell r="G1490">
            <v>93678</v>
          </cell>
          <cell r="H1490">
            <v>643.41999999999996</v>
          </cell>
        </row>
        <row r="1491">
          <cell r="A1491" t="str">
            <v>PRESTACAO LIQUIDADA</v>
          </cell>
          <cell r="B1491" t="str">
            <v>0770007334</v>
          </cell>
          <cell r="C1491" t="str">
            <v>B</v>
          </cell>
          <cell r="D1491" t="str">
            <v>3 Month and less SME Loans</v>
          </cell>
          <cell r="E1491" t="str">
            <v>V</v>
          </cell>
          <cell r="F1491" t="str">
            <v>Performing</v>
          </cell>
          <cell r="G1491">
            <v>4605</v>
          </cell>
          <cell r="H1491">
            <v>183.93</v>
          </cell>
        </row>
        <row r="1492">
          <cell r="A1492" t="str">
            <v>PRESTACAO LIQUIDADA</v>
          </cell>
          <cell r="B1492" t="str">
            <v>0770007337</v>
          </cell>
          <cell r="C1492" t="str">
            <v>B</v>
          </cell>
          <cell r="D1492" t="str">
            <v>3 Month and less SME Loans</v>
          </cell>
          <cell r="E1492" t="str">
            <v>V</v>
          </cell>
          <cell r="F1492" t="str">
            <v>Performing</v>
          </cell>
          <cell r="G1492">
            <v>1663</v>
          </cell>
          <cell r="H1492">
            <v>99.71</v>
          </cell>
        </row>
        <row r="1493">
          <cell r="A1493" t="str">
            <v>PRESTACAO LIQUIDADA</v>
          </cell>
          <cell r="B1493" t="str">
            <v>0770007339</v>
          </cell>
          <cell r="C1493" t="str">
            <v>B</v>
          </cell>
          <cell r="D1493" t="str">
            <v>3 Month and less SME Loans</v>
          </cell>
          <cell r="E1493" t="str">
            <v>V</v>
          </cell>
          <cell r="F1493" t="str">
            <v>Performing</v>
          </cell>
          <cell r="G1493">
            <v>0</v>
          </cell>
          <cell r="H1493">
            <v>11733.04</v>
          </cell>
        </row>
        <row r="1494">
          <cell r="A1494" t="str">
            <v>PRESTACAO LIQUIDADA</v>
          </cell>
          <cell r="B1494" t="str">
            <v>0770007378</v>
          </cell>
          <cell r="C1494" t="str">
            <v>B</v>
          </cell>
          <cell r="D1494" t="str">
            <v>3 Month and less SME Loans</v>
          </cell>
          <cell r="E1494" t="str">
            <v>V</v>
          </cell>
          <cell r="F1494" t="str">
            <v>Performing</v>
          </cell>
          <cell r="G1494">
            <v>7291</v>
          </cell>
          <cell r="H1494">
            <v>2269.5700000000002</v>
          </cell>
        </row>
        <row r="1495">
          <cell r="A1495" t="str">
            <v>PRESTACAO LIQUIDADA</v>
          </cell>
          <cell r="B1495" t="str">
            <v>0770007417</v>
          </cell>
          <cell r="C1495" t="str">
            <v>B</v>
          </cell>
          <cell r="D1495" t="str">
            <v>3 Month and less SME Loans</v>
          </cell>
          <cell r="E1495" t="str">
            <v>V</v>
          </cell>
          <cell r="F1495" t="str">
            <v>Performing</v>
          </cell>
          <cell r="G1495">
            <v>17504.240000000002</v>
          </cell>
          <cell r="H1495">
            <v>6710.35</v>
          </cell>
        </row>
        <row r="1496">
          <cell r="A1496" t="str">
            <v>PRESTACAO LIQUIDADA</v>
          </cell>
          <cell r="B1496" t="str">
            <v>0770007477</v>
          </cell>
          <cell r="C1496" t="str">
            <v>B</v>
          </cell>
          <cell r="D1496" t="str">
            <v>3 Month and less SME Loans</v>
          </cell>
          <cell r="E1496" t="str">
            <v>V</v>
          </cell>
          <cell r="F1496" t="str">
            <v>Performing</v>
          </cell>
          <cell r="G1496">
            <v>353256.13</v>
          </cell>
          <cell r="H1496">
            <v>15659.92</v>
          </cell>
        </row>
        <row r="1497">
          <cell r="A1497" t="str">
            <v>PRESTACAO LIQUIDADA</v>
          </cell>
          <cell r="B1497" t="str">
            <v>0770007478</v>
          </cell>
          <cell r="C1497" t="str">
            <v>B</v>
          </cell>
          <cell r="D1497" t="str">
            <v>3 Month and less SME Loans</v>
          </cell>
          <cell r="E1497" t="str">
            <v>V</v>
          </cell>
          <cell r="F1497" t="str">
            <v>Performing</v>
          </cell>
          <cell r="G1497">
            <v>55182.85</v>
          </cell>
          <cell r="H1497">
            <v>2274.12</v>
          </cell>
        </row>
        <row r="1498">
          <cell r="A1498" t="str">
            <v>PRESTACAO LIQUIDADA</v>
          </cell>
          <cell r="B1498" t="str">
            <v>0770007487</v>
          </cell>
          <cell r="C1498" t="str">
            <v>B</v>
          </cell>
          <cell r="D1498" t="str">
            <v>3 Month and less SME Loans</v>
          </cell>
          <cell r="E1498" t="str">
            <v>V</v>
          </cell>
          <cell r="F1498" t="str">
            <v>Performing</v>
          </cell>
          <cell r="G1498">
            <v>8092.6</v>
          </cell>
          <cell r="H1498">
            <v>249.99</v>
          </cell>
        </row>
        <row r="1499">
          <cell r="A1499" t="str">
            <v>PRESTACAO LIQUIDADA</v>
          </cell>
          <cell r="B1499" t="str">
            <v>0770007488</v>
          </cell>
          <cell r="C1499" t="str">
            <v>B</v>
          </cell>
          <cell r="D1499" t="str">
            <v>3 Month and less SME Loans</v>
          </cell>
          <cell r="E1499" t="str">
            <v>V</v>
          </cell>
          <cell r="F1499" t="str">
            <v>Performing</v>
          </cell>
          <cell r="G1499">
            <v>5880.94</v>
          </cell>
          <cell r="H1499">
            <v>160.80000000000001</v>
          </cell>
        </row>
        <row r="1500">
          <cell r="A1500" t="str">
            <v>PRESTACAO LIQUIDADA</v>
          </cell>
          <cell r="B1500" t="str">
            <v>0770007492</v>
          </cell>
          <cell r="C1500" t="str">
            <v>B</v>
          </cell>
          <cell r="D1500" t="str">
            <v>3 Month and less SME Loans</v>
          </cell>
          <cell r="E1500" t="str">
            <v>V</v>
          </cell>
          <cell r="F1500" t="str">
            <v>Performing</v>
          </cell>
          <cell r="G1500">
            <v>5800</v>
          </cell>
          <cell r="H1500">
            <v>1417.63</v>
          </cell>
        </row>
        <row r="1501">
          <cell r="A1501" t="str">
            <v>PRESTACAO LIQUIDADA</v>
          </cell>
          <cell r="B1501" t="str">
            <v>0770007501</v>
          </cell>
          <cell r="C1501" t="str">
            <v>B</v>
          </cell>
          <cell r="D1501" t="str">
            <v>3 Month and less SME Loans</v>
          </cell>
          <cell r="E1501" t="str">
            <v>V</v>
          </cell>
          <cell r="F1501" t="str">
            <v>Performing</v>
          </cell>
          <cell r="G1501">
            <v>56675.47</v>
          </cell>
          <cell r="H1501">
            <v>0</v>
          </cell>
        </row>
        <row r="1502">
          <cell r="A1502" t="str">
            <v>PRESTACAO LIQUIDADA</v>
          </cell>
          <cell r="B1502" t="str">
            <v>0770007505</v>
          </cell>
          <cell r="C1502" t="str">
            <v>B</v>
          </cell>
          <cell r="D1502" t="str">
            <v>3 Month and less SME Loans</v>
          </cell>
          <cell r="E1502" t="str">
            <v>V</v>
          </cell>
          <cell r="F1502" t="str">
            <v>Performing</v>
          </cell>
          <cell r="G1502">
            <v>7812.5</v>
          </cell>
          <cell r="H1502">
            <v>193.78</v>
          </cell>
        </row>
        <row r="1503">
          <cell r="A1503" t="str">
            <v>PRESTACAO LIQUIDADA</v>
          </cell>
          <cell r="B1503" t="str">
            <v>0770007541</v>
          </cell>
          <cell r="C1503" t="str">
            <v>B</v>
          </cell>
          <cell r="D1503" t="str">
            <v>3 Month and less SME Loans</v>
          </cell>
          <cell r="E1503" t="str">
            <v>V</v>
          </cell>
          <cell r="F1503" t="str">
            <v>Performing</v>
          </cell>
          <cell r="G1503">
            <v>5450.54</v>
          </cell>
          <cell r="H1503">
            <v>0</v>
          </cell>
        </row>
        <row r="1504">
          <cell r="A1504" t="str">
            <v>PRESTACAO LIQUIDADA</v>
          </cell>
          <cell r="B1504" t="str">
            <v>0770007545</v>
          </cell>
          <cell r="C1504" t="str">
            <v>B</v>
          </cell>
          <cell r="D1504" t="str">
            <v>3 Month and less SME Loans</v>
          </cell>
          <cell r="E1504" t="str">
            <v>V</v>
          </cell>
          <cell r="F1504" t="str">
            <v>Performing</v>
          </cell>
          <cell r="G1504">
            <v>120263.57</v>
          </cell>
          <cell r="H1504">
            <v>8074.57</v>
          </cell>
        </row>
        <row r="1505">
          <cell r="A1505" t="str">
            <v>PRESTACAO LIQUIDADA</v>
          </cell>
          <cell r="B1505" t="str">
            <v>0770007567</v>
          </cell>
          <cell r="C1505" t="str">
            <v>B</v>
          </cell>
          <cell r="D1505" t="str">
            <v>3 Month and less SME Loans</v>
          </cell>
          <cell r="E1505" t="str">
            <v>V</v>
          </cell>
          <cell r="F1505" t="str">
            <v>Performing</v>
          </cell>
          <cell r="G1505">
            <v>26041</v>
          </cell>
          <cell r="H1505">
            <v>6415.16</v>
          </cell>
        </row>
        <row r="1506">
          <cell r="A1506" t="str">
            <v>PRESTACAO LIQUIDADA</v>
          </cell>
          <cell r="B1506" t="str">
            <v>0770007568</v>
          </cell>
          <cell r="C1506" t="str">
            <v>B</v>
          </cell>
          <cell r="D1506" t="str">
            <v>3 Month and less SME Loans</v>
          </cell>
          <cell r="E1506" t="str">
            <v>V</v>
          </cell>
          <cell r="F1506" t="str">
            <v>Performing</v>
          </cell>
          <cell r="G1506">
            <v>5251.8</v>
          </cell>
          <cell r="H1506">
            <v>1268.29</v>
          </cell>
        </row>
        <row r="1507">
          <cell r="A1507" t="str">
            <v>PRESTACAO LIQUIDADA</v>
          </cell>
          <cell r="B1507" t="str">
            <v>0770007573</v>
          </cell>
          <cell r="C1507" t="str">
            <v>B</v>
          </cell>
          <cell r="D1507" t="str">
            <v>3 Month and less SME Loans</v>
          </cell>
          <cell r="E1507" t="str">
            <v>V</v>
          </cell>
          <cell r="F1507" t="str">
            <v>Performing</v>
          </cell>
          <cell r="G1507">
            <v>21660</v>
          </cell>
          <cell r="H1507">
            <v>1968.42</v>
          </cell>
        </row>
        <row r="1508">
          <cell r="A1508" t="str">
            <v>PRESTACAO LIQUIDADA</v>
          </cell>
          <cell r="B1508" t="str">
            <v>0770007585</v>
          </cell>
          <cell r="C1508" t="str">
            <v>B</v>
          </cell>
          <cell r="D1508" t="str">
            <v>3 Month and less SME Loans</v>
          </cell>
          <cell r="E1508" t="str">
            <v>V</v>
          </cell>
          <cell r="F1508" t="str">
            <v>Performing</v>
          </cell>
          <cell r="G1508">
            <v>49111.4</v>
          </cell>
          <cell r="H1508">
            <v>3017.5</v>
          </cell>
        </row>
        <row r="1509">
          <cell r="A1509" t="str">
            <v>PRESTACAO LIQUIDADA</v>
          </cell>
          <cell r="B1509" t="str">
            <v>0770007586</v>
          </cell>
          <cell r="C1509" t="str">
            <v>B</v>
          </cell>
          <cell r="D1509" t="str">
            <v>3 Month and less SME Loans</v>
          </cell>
          <cell r="E1509" t="str">
            <v>V</v>
          </cell>
          <cell r="F1509" t="str">
            <v>Performing</v>
          </cell>
          <cell r="G1509">
            <v>6666</v>
          </cell>
          <cell r="H1509">
            <v>503.27</v>
          </cell>
        </row>
        <row r="1510">
          <cell r="A1510" t="str">
            <v>PRESTACAO LIQUIDADA</v>
          </cell>
          <cell r="B1510" t="str">
            <v>0770007602</v>
          </cell>
          <cell r="C1510" t="str">
            <v>B</v>
          </cell>
          <cell r="D1510" t="str">
            <v>3 Month and less SME Loans</v>
          </cell>
          <cell r="E1510" t="str">
            <v>V</v>
          </cell>
          <cell r="F1510" t="str">
            <v>Performing</v>
          </cell>
          <cell r="G1510">
            <v>485</v>
          </cell>
          <cell r="H1510">
            <v>93.07</v>
          </cell>
        </row>
        <row r="1511">
          <cell r="A1511" t="str">
            <v>PRESTACAO LIQUIDADA</v>
          </cell>
          <cell r="B1511" t="str">
            <v>0770007603</v>
          </cell>
          <cell r="C1511" t="str">
            <v>B</v>
          </cell>
          <cell r="D1511" t="str">
            <v>3 Month and less SME Loans</v>
          </cell>
          <cell r="E1511" t="str">
            <v>V</v>
          </cell>
          <cell r="F1511" t="str">
            <v>Performing</v>
          </cell>
          <cell r="G1511">
            <v>4000</v>
          </cell>
          <cell r="H1511">
            <v>604.29</v>
          </cell>
        </row>
        <row r="1512">
          <cell r="A1512" t="str">
            <v>PRESTACAO LIQUIDADA</v>
          </cell>
          <cell r="B1512" t="str">
            <v>0770007605</v>
          </cell>
          <cell r="C1512" t="str">
            <v>B</v>
          </cell>
          <cell r="D1512" t="str">
            <v>3 Month and less SME Loans</v>
          </cell>
          <cell r="E1512" t="str">
            <v>V</v>
          </cell>
          <cell r="F1512" t="str">
            <v>Performing</v>
          </cell>
          <cell r="G1512">
            <v>127392.58</v>
          </cell>
          <cell r="H1512">
            <v>759.55</v>
          </cell>
        </row>
        <row r="1513">
          <cell r="A1513" t="str">
            <v>PRESTACAO LIQUIDADA</v>
          </cell>
          <cell r="B1513" t="str">
            <v>0770007612</v>
          </cell>
          <cell r="C1513" t="str">
            <v>B</v>
          </cell>
          <cell r="D1513" t="str">
            <v>3 Month and less SME Loans</v>
          </cell>
          <cell r="E1513" t="str">
            <v>V</v>
          </cell>
          <cell r="F1513" t="str">
            <v>Performing</v>
          </cell>
          <cell r="G1513">
            <v>11900</v>
          </cell>
          <cell r="H1513">
            <v>1589.96</v>
          </cell>
        </row>
        <row r="1514">
          <cell r="A1514" t="str">
            <v>PRESTACAO LIQUIDADA</v>
          </cell>
          <cell r="B1514" t="str">
            <v>0770007621</v>
          </cell>
          <cell r="C1514" t="str">
            <v>B</v>
          </cell>
          <cell r="D1514" t="str">
            <v>3 Month and less SME Loans</v>
          </cell>
          <cell r="E1514" t="str">
            <v>V</v>
          </cell>
          <cell r="F1514" t="str">
            <v>Performing</v>
          </cell>
          <cell r="G1514">
            <v>43728.93</v>
          </cell>
          <cell r="H1514">
            <v>16225.51</v>
          </cell>
        </row>
        <row r="1515">
          <cell r="A1515" t="str">
            <v>PRESTACAO LIQUIDADA</v>
          </cell>
          <cell r="B1515" t="str">
            <v>0770007631</v>
          </cell>
          <cell r="C1515" t="str">
            <v>B</v>
          </cell>
          <cell r="D1515" t="str">
            <v>3 Month and less SME Loans</v>
          </cell>
          <cell r="E1515" t="str">
            <v>V</v>
          </cell>
          <cell r="F1515" t="str">
            <v>Delinquent</v>
          </cell>
          <cell r="G1515">
            <v>0</v>
          </cell>
          <cell r="H1515">
            <v>82070.899999999994</v>
          </cell>
        </row>
        <row r="1516">
          <cell r="A1516" t="str">
            <v>PRESTACAO LIQUIDADA</v>
          </cell>
          <cell r="B1516" t="str">
            <v>0770007636</v>
          </cell>
          <cell r="C1516" t="str">
            <v>B</v>
          </cell>
          <cell r="D1516" t="str">
            <v>3 Month and less SME Loans</v>
          </cell>
          <cell r="E1516" t="str">
            <v>V</v>
          </cell>
          <cell r="F1516" t="str">
            <v>Performing</v>
          </cell>
          <cell r="G1516">
            <v>623</v>
          </cell>
          <cell r="H1516">
            <v>79.03</v>
          </cell>
        </row>
        <row r="1517">
          <cell r="A1517" t="str">
            <v>PRESTACAO LIQUIDADA</v>
          </cell>
          <cell r="B1517" t="str">
            <v>0770007650</v>
          </cell>
          <cell r="C1517" t="str">
            <v>B</v>
          </cell>
          <cell r="D1517" t="str">
            <v>3 Month and less SME Loans</v>
          </cell>
          <cell r="E1517" t="str">
            <v>V</v>
          </cell>
          <cell r="F1517" t="str">
            <v>Performing</v>
          </cell>
          <cell r="G1517">
            <v>11118.64</v>
          </cell>
          <cell r="H1517">
            <v>5684.37</v>
          </cell>
        </row>
        <row r="1518">
          <cell r="A1518" t="str">
            <v>PRESTACAO LIQUIDADA</v>
          </cell>
          <cell r="B1518" t="str">
            <v>0770007673</v>
          </cell>
          <cell r="C1518" t="str">
            <v>B</v>
          </cell>
          <cell r="D1518" t="str">
            <v>3 Month and less SME Loans</v>
          </cell>
          <cell r="E1518" t="str">
            <v>V</v>
          </cell>
          <cell r="F1518" t="str">
            <v>Delinquent</v>
          </cell>
          <cell r="G1518">
            <v>64834.95</v>
          </cell>
          <cell r="H1518">
            <v>25.82</v>
          </cell>
        </row>
        <row r="1519">
          <cell r="A1519" t="str">
            <v>PRESTACAO LIQUIDADA</v>
          </cell>
          <cell r="B1519" t="str">
            <v>0770007674</v>
          </cell>
          <cell r="C1519" t="str">
            <v>B</v>
          </cell>
          <cell r="D1519" t="str">
            <v>3 Month and less SME Loans</v>
          </cell>
          <cell r="E1519" t="str">
            <v>V</v>
          </cell>
          <cell r="F1519" t="str">
            <v>Performing</v>
          </cell>
          <cell r="G1519">
            <v>6250</v>
          </cell>
          <cell r="H1519">
            <v>115.08</v>
          </cell>
        </row>
        <row r="1520">
          <cell r="A1520" t="str">
            <v>PRESTACAO LIQUIDADA</v>
          </cell>
          <cell r="B1520" t="str">
            <v>0770007675</v>
          </cell>
          <cell r="C1520" t="str">
            <v>B</v>
          </cell>
          <cell r="D1520" t="str">
            <v>3 Month and less SME Loans</v>
          </cell>
          <cell r="E1520" t="str">
            <v>V</v>
          </cell>
          <cell r="F1520" t="str">
            <v>Performing</v>
          </cell>
          <cell r="G1520">
            <v>0</v>
          </cell>
          <cell r="H1520">
            <v>6892</v>
          </cell>
        </row>
        <row r="1521">
          <cell r="A1521" t="str">
            <v>PRESTACAO LIQUIDADA</v>
          </cell>
          <cell r="B1521" t="str">
            <v>0770007753</v>
          </cell>
          <cell r="C1521" t="str">
            <v>B</v>
          </cell>
          <cell r="D1521" t="str">
            <v>3 Month and less SME Loans</v>
          </cell>
          <cell r="E1521" t="str">
            <v>V</v>
          </cell>
          <cell r="F1521" t="str">
            <v>Performing</v>
          </cell>
          <cell r="G1521">
            <v>1041.67</v>
          </cell>
          <cell r="H1521">
            <v>21.84</v>
          </cell>
        </row>
        <row r="1522">
          <cell r="A1522" t="str">
            <v>PRESTACAO LIQUIDADA</v>
          </cell>
          <cell r="B1522" t="str">
            <v>0770007761</v>
          </cell>
          <cell r="C1522" t="str">
            <v>B</v>
          </cell>
          <cell r="D1522" t="str">
            <v>3 Month and less SME Loans</v>
          </cell>
          <cell r="E1522" t="str">
            <v>V</v>
          </cell>
          <cell r="F1522" t="str">
            <v>Performing</v>
          </cell>
          <cell r="G1522">
            <v>6700</v>
          </cell>
          <cell r="H1522">
            <v>108.32</v>
          </cell>
        </row>
        <row r="1523">
          <cell r="A1523" t="str">
            <v>PRESTACAO LIQUIDADA</v>
          </cell>
          <cell r="B1523" t="str">
            <v>0770007772</v>
          </cell>
          <cell r="C1523" t="str">
            <v>B</v>
          </cell>
          <cell r="D1523" t="str">
            <v>3 Month and less SME Loans</v>
          </cell>
          <cell r="E1523" t="str">
            <v>V</v>
          </cell>
          <cell r="F1523" t="str">
            <v>Performing</v>
          </cell>
          <cell r="G1523">
            <v>11000</v>
          </cell>
          <cell r="H1523">
            <v>528.76</v>
          </cell>
        </row>
        <row r="1524">
          <cell r="A1524" t="str">
            <v>PRESTACAO LIQUIDADA</v>
          </cell>
          <cell r="B1524" t="str">
            <v>0770007817</v>
          </cell>
          <cell r="C1524" t="str">
            <v>B</v>
          </cell>
          <cell r="D1524" t="str">
            <v>3 Month and less SME Loans</v>
          </cell>
          <cell r="E1524" t="str">
            <v>V</v>
          </cell>
          <cell r="F1524" t="str">
            <v>Performing</v>
          </cell>
          <cell r="G1524">
            <v>348.58</v>
          </cell>
          <cell r="H1524">
            <v>77.5</v>
          </cell>
        </row>
        <row r="1525">
          <cell r="A1525" t="str">
            <v>PRESTACAO LIQUIDADA</v>
          </cell>
          <cell r="B1525" t="str">
            <v>0770007849</v>
          </cell>
          <cell r="C1525" t="str">
            <v>B</v>
          </cell>
          <cell r="D1525" t="str">
            <v>3 Month and less SME Loans</v>
          </cell>
          <cell r="E1525" t="str">
            <v>V</v>
          </cell>
          <cell r="F1525" t="str">
            <v>Performing</v>
          </cell>
          <cell r="G1525">
            <v>415</v>
          </cell>
          <cell r="H1525">
            <v>104.75</v>
          </cell>
        </row>
        <row r="1526">
          <cell r="A1526" t="str">
            <v>PRESTACAO LIQUIDADA</v>
          </cell>
          <cell r="B1526" t="str">
            <v>0770007859</v>
          </cell>
          <cell r="C1526" t="str">
            <v>B</v>
          </cell>
          <cell r="D1526" t="str">
            <v>3 Month and less SME Loans</v>
          </cell>
          <cell r="E1526" t="str">
            <v>V</v>
          </cell>
          <cell r="F1526" t="str">
            <v>Delinquent</v>
          </cell>
          <cell r="G1526">
            <v>8164.8</v>
          </cell>
          <cell r="H1526">
            <v>14929.46</v>
          </cell>
        </row>
        <row r="1527">
          <cell r="A1527" t="str">
            <v>PRESTACAO LIQUIDADA</v>
          </cell>
          <cell r="B1527" t="str">
            <v>0770007867</v>
          </cell>
          <cell r="C1527" t="str">
            <v>B</v>
          </cell>
          <cell r="D1527" t="str">
            <v>3 Month and less SME Loans</v>
          </cell>
          <cell r="E1527" t="str">
            <v>V</v>
          </cell>
          <cell r="F1527" t="str">
            <v>Performing</v>
          </cell>
          <cell r="G1527">
            <v>1617</v>
          </cell>
          <cell r="H1527">
            <v>586.27</v>
          </cell>
        </row>
        <row r="1528">
          <cell r="A1528" t="str">
            <v>PRESTACAO LIQUIDADA</v>
          </cell>
          <cell r="B1528" t="str">
            <v>0770007890</v>
          </cell>
          <cell r="C1528" t="str">
            <v>B</v>
          </cell>
          <cell r="D1528" t="str">
            <v>3 Month and less SME Loans</v>
          </cell>
          <cell r="E1528" t="str">
            <v>V</v>
          </cell>
          <cell r="F1528" t="str">
            <v>Performing</v>
          </cell>
          <cell r="G1528">
            <v>5000</v>
          </cell>
          <cell r="H1528">
            <v>270.89999999999998</v>
          </cell>
        </row>
        <row r="1529">
          <cell r="A1529" t="str">
            <v>PRESTACAO LIQUIDADA</v>
          </cell>
          <cell r="B1529" t="str">
            <v>0770007908</v>
          </cell>
          <cell r="C1529" t="str">
            <v>B</v>
          </cell>
          <cell r="D1529" t="str">
            <v>3 Month and less SME Loans</v>
          </cell>
          <cell r="E1529" t="str">
            <v>V</v>
          </cell>
          <cell r="F1529" t="str">
            <v>Performing</v>
          </cell>
          <cell r="G1529">
            <v>57696.88</v>
          </cell>
          <cell r="H1529">
            <v>2209.1799999999998</v>
          </cell>
        </row>
        <row r="1530">
          <cell r="A1530" t="str">
            <v>PRESTACAO LIQUIDADA</v>
          </cell>
          <cell r="B1530" t="str">
            <v>0770007916</v>
          </cell>
          <cell r="C1530" t="str">
            <v>B</v>
          </cell>
          <cell r="D1530" t="str">
            <v>3 Month and less SME Loans</v>
          </cell>
          <cell r="E1530" t="str">
            <v>V</v>
          </cell>
          <cell r="F1530" t="str">
            <v>Performing</v>
          </cell>
          <cell r="G1530">
            <v>1730</v>
          </cell>
          <cell r="H1530">
            <v>661.54</v>
          </cell>
        </row>
        <row r="1531">
          <cell r="A1531" t="str">
            <v>PRESTACAO LIQUIDADA</v>
          </cell>
          <cell r="B1531" t="str">
            <v>0770007933</v>
          </cell>
          <cell r="C1531" t="str">
            <v>B</v>
          </cell>
          <cell r="D1531" t="str">
            <v>3 Month and less SME Loans</v>
          </cell>
          <cell r="E1531" t="str">
            <v>V</v>
          </cell>
          <cell r="F1531" t="str">
            <v>Delinquent</v>
          </cell>
          <cell r="G1531">
            <v>57310</v>
          </cell>
          <cell r="H1531">
            <v>787.01</v>
          </cell>
        </row>
        <row r="1532">
          <cell r="A1532" t="str">
            <v>PRESTACAO LIQUIDADA</v>
          </cell>
          <cell r="B1532" t="str">
            <v>0770007936</v>
          </cell>
          <cell r="C1532" t="str">
            <v>B</v>
          </cell>
          <cell r="D1532" t="str">
            <v>3 Month and less SME Loans</v>
          </cell>
          <cell r="E1532" t="str">
            <v>V</v>
          </cell>
          <cell r="F1532" t="str">
            <v>Performing</v>
          </cell>
          <cell r="G1532">
            <v>4165</v>
          </cell>
          <cell r="H1532">
            <v>102.92</v>
          </cell>
        </row>
        <row r="1533">
          <cell r="A1533" t="str">
            <v>PRESTACAO LIQUIDADA</v>
          </cell>
          <cell r="B1533" t="str">
            <v>0770007947</v>
          </cell>
          <cell r="C1533" t="str">
            <v>B</v>
          </cell>
          <cell r="D1533" t="str">
            <v>3 Month and less SME Loans</v>
          </cell>
          <cell r="E1533" t="str">
            <v>V</v>
          </cell>
          <cell r="F1533" t="str">
            <v>Performing</v>
          </cell>
          <cell r="G1533">
            <v>5500</v>
          </cell>
          <cell r="H1533">
            <v>20509.38</v>
          </cell>
        </row>
        <row r="1534">
          <cell r="A1534" t="str">
            <v>PRESTACAO LIQUIDADA</v>
          </cell>
          <cell r="B1534" t="str">
            <v>0770007961</v>
          </cell>
          <cell r="C1534" t="str">
            <v>B</v>
          </cell>
          <cell r="D1534" t="str">
            <v>3 Month and less SME Loans</v>
          </cell>
          <cell r="E1534" t="str">
            <v>V</v>
          </cell>
          <cell r="F1534" t="str">
            <v>Performing</v>
          </cell>
          <cell r="G1534">
            <v>5849.5</v>
          </cell>
          <cell r="H1534">
            <v>449.75</v>
          </cell>
        </row>
        <row r="1535">
          <cell r="A1535" t="str">
            <v>PRESTACAO LIQUIDADA</v>
          </cell>
          <cell r="B1535" t="str">
            <v>0770007968</v>
          </cell>
          <cell r="C1535" t="str">
            <v>B</v>
          </cell>
          <cell r="D1535" t="str">
            <v>3 Month and less SME Loans</v>
          </cell>
          <cell r="E1535" t="str">
            <v>V</v>
          </cell>
          <cell r="F1535" t="str">
            <v>Performing</v>
          </cell>
          <cell r="G1535">
            <v>25000</v>
          </cell>
          <cell r="H1535">
            <v>1665.3</v>
          </cell>
        </row>
        <row r="1536">
          <cell r="A1536" t="str">
            <v>PRESTACAO LIQUIDADA</v>
          </cell>
          <cell r="B1536" t="str">
            <v>0770007990</v>
          </cell>
          <cell r="C1536" t="str">
            <v>B</v>
          </cell>
          <cell r="D1536" t="str">
            <v>3 Month and less SME Loans</v>
          </cell>
          <cell r="E1536" t="str">
            <v>V</v>
          </cell>
          <cell r="F1536" t="str">
            <v>Performing</v>
          </cell>
          <cell r="G1536">
            <v>1250.8800000000001</v>
          </cell>
          <cell r="H1536">
            <v>35.6</v>
          </cell>
        </row>
        <row r="1537">
          <cell r="A1537" t="str">
            <v>PRESTACAO LIQUIDADA</v>
          </cell>
          <cell r="B1537" t="str">
            <v>0770007996</v>
          </cell>
          <cell r="C1537" t="str">
            <v>B</v>
          </cell>
          <cell r="D1537" t="str">
            <v>6 Month SME Loans</v>
          </cell>
          <cell r="E1537" t="str">
            <v>V</v>
          </cell>
          <cell r="F1537" t="str">
            <v>Performing</v>
          </cell>
          <cell r="G1537">
            <v>3642.53</v>
          </cell>
          <cell r="H1537">
            <v>322.12</v>
          </cell>
        </row>
        <row r="1538">
          <cell r="A1538" t="str">
            <v>PRESTACAO LIQUIDADA</v>
          </cell>
          <cell r="B1538" t="str">
            <v>0770008005</v>
          </cell>
          <cell r="C1538" t="str">
            <v>B</v>
          </cell>
          <cell r="D1538" t="str">
            <v>3 Month and less SME Loans</v>
          </cell>
          <cell r="E1538" t="str">
            <v>V</v>
          </cell>
          <cell r="F1538" t="str">
            <v>Performing</v>
          </cell>
          <cell r="G1538">
            <v>1105.77</v>
          </cell>
          <cell r="H1538">
            <v>135.62</v>
          </cell>
        </row>
        <row r="1539">
          <cell r="A1539" t="str">
            <v>PRESTACAO LIQUIDADA</v>
          </cell>
          <cell r="B1539" t="str">
            <v>0770008053</v>
          </cell>
          <cell r="C1539" t="str">
            <v>B</v>
          </cell>
          <cell r="D1539" t="str">
            <v>3 Month and less SME Loans</v>
          </cell>
          <cell r="E1539" t="str">
            <v>V</v>
          </cell>
          <cell r="F1539" t="str">
            <v>Performing</v>
          </cell>
          <cell r="G1539">
            <v>2083</v>
          </cell>
          <cell r="H1539">
            <v>235.87</v>
          </cell>
        </row>
        <row r="1540">
          <cell r="A1540" t="str">
            <v>PRESTACAO LIQUIDADA</v>
          </cell>
          <cell r="B1540" t="str">
            <v>0770008068</v>
          </cell>
          <cell r="C1540" t="str">
            <v>B</v>
          </cell>
          <cell r="D1540" t="str">
            <v>3 Month and less SME Loans</v>
          </cell>
          <cell r="E1540" t="str">
            <v>V</v>
          </cell>
          <cell r="F1540" t="str">
            <v>Performing</v>
          </cell>
          <cell r="G1540">
            <v>3486</v>
          </cell>
          <cell r="H1540">
            <v>542.69000000000005</v>
          </cell>
        </row>
        <row r="1541">
          <cell r="A1541" t="str">
            <v>PRESTACAO LIQUIDADA</v>
          </cell>
          <cell r="B1541" t="str">
            <v>0770008076</v>
          </cell>
          <cell r="C1541" t="str">
            <v>B</v>
          </cell>
          <cell r="D1541" t="str">
            <v>3 Month and less SME Loans</v>
          </cell>
          <cell r="E1541" t="str">
            <v>V</v>
          </cell>
          <cell r="F1541" t="str">
            <v>Performing</v>
          </cell>
          <cell r="G1541">
            <v>4103</v>
          </cell>
          <cell r="H1541">
            <v>317.94</v>
          </cell>
        </row>
        <row r="1542">
          <cell r="A1542" t="str">
            <v>PRESTACAO LIQUIDADA</v>
          </cell>
          <cell r="B1542" t="str">
            <v>0770008082</v>
          </cell>
          <cell r="C1542" t="str">
            <v>B</v>
          </cell>
          <cell r="D1542" t="str">
            <v>3 Month and less SME Loans</v>
          </cell>
          <cell r="E1542" t="str">
            <v>V</v>
          </cell>
          <cell r="F1542" t="str">
            <v>Performing</v>
          </cell>
          <cell r="G1542">
            <v>609.71</v>
          </cell>
          <cell r="H1542">
            <v>41.14</v>
          </cell>
        </row>
        <row r="1543">
          <cell r="A1543" t="str">
            <v>PRESTACAO LIQUIDADA</v>
          </cell>
          <cell r="B1543" t="str">
            <v>0770008084</v>
          </cell>
          <cell r="C1543" t="str">
            <v>B</v>
          </cell>
          <cell r="D1543" t="str">
            <v>3 Month and less SME Loans</v>
          </cell>
          <cell r="E1543" t="str">
            <v>V</v>
          </cell>
          <cell r="F1543" t="str">
            <v>Performing</v>
          </cell>
          <cell r="G1543">
            <v>44184.639999999999</v>
          </cell>
          <cell r="H1543">
            <v>5680.29</v>
          </cell>
        </row>
        <row r="1544">
          <cell r="A1544" t="str">
            <v>PRESTACAO LIQUIDADA</v>
          </cell>
          <cell r="B1544" t="str">
            <v>0770008106</v>
          </cell>
          <cell r="C1544" t="str">
            <v>B</v>
          </cell>
          <cell r="D1544" t="str">
            <v>3 Month and less SME Loans</v>
          </cell>
          <cell r="E1544" t="str">
            <v>V</v>
          </cell>
          <cell r="F1544" t="str">
            <v>Performing</v>
          </cell>
          <cell r="G1544">
            <v>3724.74</v>
          </cell>
          <cell r="H1544">
            <v>861.85</v>
          </cell>
        </row>
        <row r="1545">
          <cell r="A1545" t="str">
            <v>PRESTACAO LIQUIDADA</v>
          </cell>
          <cell r="B1545" t="str">
            <v>0770008130</v>
          </cell>
          <cell r="C1545" t="str">
            <v>B</v>
          </cell>
          <cell r="D1545" t="str">
            <v>3 Month and less SME Loans</v>
          </cell>
          <cell r="E1545" t="str">
            <v>V</v>
          </cell>
          <cell r="F1545" t="str">
            <v>Performing</v>
          </cell>
          <cell r="G1545">
            <v>1560</v>
          </cell>
          <cell r="H1545">
            <v>168.47</v>
          </cell>
        </row>
        <row r="1546">
          <cell r="A1546" t="str">
            <v>PRESTACAO LIQUIDADA</v>
          </cell>
          <cell r="B1546" t="str">
            <v>0770008176</v>
          </cell>
          <cell r="C1546" t="str">
            <v>B</v>
          </cell>
          <cell r="D1546" t="str">
            <v>3 Month and less SME Loans</v>
          </cell>
          <cell r="E1546" t="str">
            <v>V</v>
          </cell>
          <cell r="F1546" t="str">
            <v>Performing</v>
          </cell>
          <cell r="G1546">
            <v>2583</v>
          </cell>
          <cell r="H1546">
            <v>818.18</v>
          </cell>
        </row>
        <row r="1547">
          <cell r="A1547" t="str">
            <v>PRESTACAO LIQUIDADA</v>
          </cell>
          <cell r="B1547" t="str">
            <v>0770008181</v>
          </cell>
          <cell r="C1547" t="str">
            <v>B</v>
          </cell>
          <cell r="D1547" t="str">
            <v>6 Month SME Loans</v>
          </cell>
          <cell r="E1547" t="str">
            <v>V</v>
          </cell>
          <cell r="F1547" t="str">
            <v>Performing</v>
          </cell>
          <cell r="G1547">
            <v>0</v>
          </cell>
          <cell r="H1547">
            <v>74317.67</v>
          </cell>
        </row>
        <row r="1548">
          <cell r="A1548" t="str">
            <v>PRESTACAO LIQUIDADA</v>
          </cell>
          <cell r="B1548" t="str">
            <v>0770008213</v>
          </cell>
          <cell r="C1548" t="str">
            <v>B</v>
          </cell>
          <cell r="D1548" t="str">
            <v>3 Month and less SME Loans</v>
          </cell>
          <cell r="E1548" t="str">
            <v>V</v>
          </cell>
          <cell r="F1548" t="str">
            <v>Performing</v>
          </cell>
          <cell r="G1548">
            <v>2490.12</v>
          </cell>
          <cell r="H1548">
            <v>334.45</v>
          </cell>
        </row>
        <row r="1549">
          <cell r="A1549" t="str">
            <v>PRESTACAO LIQUIDADA</v>
          </cell>
          <cell r="B1549" t="str">
            <v>0770008216</v>
          </cell>
          <cell r="C1549" t="str">
            <v>B</v>
          </cell>
          <cell r="D1549" t="str">
            <v>3 Month and less SME Loans</v>
          </cell>
          <cell r="E1549" t="str">
            <v>V</v>
          </cell>
          <cell r="F1549" t="str">
            <v>Performing</v>
          </cell>
          <cell r="G1549">
            <v>2546.7199999999998</v>
          </cell>
          <cell r="H1549">
            <v>271.60000000000002</v>
          </cell>
        </row>
        <row r="1550">
          <cell r="A1550" t="str">
            <v>PRESTACAO LIQUIDADA</v>
          </cell>
          <cell r="B1550" t="str">
            <v>0770008217</v>
          </cell>
          <cell r="C1550" t="str">
            <v>B</v>
          </cell>
          <cell r="D1550" t="str">
            <v>3 Month and less SME Loans</v>
          </cell>
          <cell r="E1550" t="str">
            <v>V</v>
          </cell>
          <cell r="F1550" t="str">
            <v>Performing</v>
          </cell>
          <cell r="G1550">
            <v>6352.72</v>
          </cell>
          <cell r="H1550">
            <v>79.349999999999994</v>
          </cell>
        </row>
        <row r="1551">
          <cell r="A1551" t="str">
            <v>PRESTACAO LIQUIDADA</v>
          </cell>
          <cell r="B1551" t="str">
            <v>0770008262</v>
          </cell>
          <cell r="C1551" t="str">
            <v>B</v>
          </cell>
          <cell r="D1551" t="str">
            <v>3 Month and less SME Loans</v>
          </cell>
          <cell r="E1551" t="str">
            <v>V</v>
          </cell>
          <cell r="F1551" t="str">
            <v>Performing</v>
          </cell>
          <cell r="G1551">
            <v>2269.5300000000002</v>
          </cell>
          <cell r="H1551">
            <v>1057.1300000000001</v>
          </cell>
        </row>
        <row r="1552">
          <cell r="A1552" t="str">
            <v>PRESTACAO LIQUIDADA</v>
          </cell>
          <cell r="B1552" t="str">
            <v>0770008315</v>
          </cell>
          <cell r="C1552" t="str">
            <v>B</v>
          </cell>
          <cell r="D1552" t="str">
            <v>3 Month and less SME Loans</v>
          </cell>
          <cell r="E1552" t="str">
            <v>V</v>
          </cell>
          <cell r="F1552" t="str">
            <v>Performing</v>
          </cell>
          <cell r="G1552">
            <v>1041.67</v>
          </cell>
          <cell r="H1552">
            <v>14.68</v>
          </cell>
        </row>
        <row r="1553">
          <cell r="A1553" t="str">
            <v>PRESTACAO LIQUIDADA</v>
          </cell>
          <cell r="B1553" t="str">
            <v>0770008316</v>
          </cell>
          <cell r="C1553" t="str">
            <v>B</v>
          </cell>
          <cell r="D1553" t="str">
            <v>3 Month and less SME Loans</v>
          </cell>
          <cell r="E1553" t="str">
            <v>V</v>
          </cell>
          <cell r="F1553" t="str">
            <v>Performing</v>
          </cell>
          <cell r="G1553">
            <v>897.1</v>
          </cell>
          <cell r="H1553">
            <v>34.68</v>
          </cell>
        </row>
        <row r="1554">
          <cell r="A1554" t="str">
            <v>PRESTACAO LIQUIDADA</v>
          </cell>
          <cell r="B1554" t="str">
            <v>0770008333</v>
          </cell>
          <cell r="C1554" t="str">
            <v>B</v>
          </cell>
          <cell r="D1554" t="str">
            <v>3 Month and less SME Loans</v>
          </cell>
          <cell r="E1554" t="str">
            <v>V</v>
          </cell>
          <cell r="F1554" t="str">
            <v>Performing</v>
          </cell>
          <cell r="G1554">
            <v>16271.1</v>
          </cell>
          <cell r="H1554">
            <v>196.42</v>
          </cell>
        </row>
        <row r="1555">
          <cell r="A1555" t="str">
            <v>PRESTACAO LIQUIDADA</v>
          </cell>
          <cell r="B1555" t="str">
            <v>0770008336</v>
          </cell>
          <cell r="C1555" t="str">
            <v>B</v>
          </cell>
          <cell r="D1555" t="str">
            <v>3 Month and less SME Loans</v>
          </cell>
          <cell r="E1555" t="str">
            <v>V</v>
          </cell>
          <cell r="F1555" t="str">
            <v>Performing</v>
          </cell>
          <cell r="G1555">
            <v>5306.78</v>
          </cell>
          <cell r="H1555">
            <v>82.63</v>
          </cell>
        </row>
        <row r="1556">
          <cell r="A1556" t="str">
            <v>PRESTACAO LIQUIDADA</v>
          </cell>
          <cell r="B1556" t="str">
            <v>0770008359</v>
          </cell>
          <cell r="C1556" t="str">
            <v>B</v>
          </cell>
          <cell r="D1556" t="str">
            <v>3 Month and less SME Loans</v>
          </cell>
          <cell r="E1556" t="str">
            <v>V</v>
          </cell>
          <cell r="F1556" t="str">
            <v>Performing</v>
          </cell>
          <cell r="G1556">
            <v>1729.67</v>
          </cell>
          <cell r="H1556">
            <v>905.9</v>
          </cell>
        </row>
        <row r="1557">
          <cell r="A1557" t="str">
            <v>PRESTACAO LIQUIDADA</v>
          </cell>
          <cell r="B1557" t="str">
            <v>0770008370</v>
          </cell>
          <cell r="C1557" t="str">
            <v>B</v>
          </cell>
          <cell r="D1557" t="str">
            <v>3 Month and less SME Loans</v>
          </cell>
          <cell r="E1557" t="str">
            <v>V</v>
          </cell>
          <cell r="F1557" t="str">
            <v>Performing</v>
          </cell>
          <cell r="G1557">
            <v>1390</v>
          </cell>
          <cell r="H1557">
            <v>311.08</v>
          </cell>
        </row>
        <row r="1558">
          <cell r="A1558" t="str">
            <v>PRESTACAO LIQUIDADA</v>
          </cell>
          <cell r="B1558" t="str">
            <v>0770008385</v>
          </cell>
          <cell r="C1558" t="str">
            <v>B</v>
          </cell>
          <cell r="D1558" t="str">
            <v>3 Month and less SME Loans</v>
          </cell>
          <cell r="E1558" t="str">
            <v>V</v>
          </cell>
          <cell r="F1558" t="str">
            <v>Cumulative WO</v>
          </cell>
          <cell r="G1558">
            <v>0</v>
          </cell>
          <cell r="H1558">
            <v>521043.06</v>
          </cell>
        </row>
        <row r="1559">
          <cell r="A1559" t="str">
            <v>PRESTACAO LIQUIDADA</v>
          </cell>
          <cell r="B1559" t="str">
            <v>0770008401</v>
          </cell>
          <cell r="C1559" t="str">
            <v>B</v>
          </cell>
          <cell r="D1559" t="str">
            <v>3 Month and less SME Loans</v>
          </cell>
          <cell r="E1559" t="str">
            <v>V</v>
          </cell>
          <cell r="F1559" t="str">
            <v>Performing</v>
          </cell>
          <cell r="G1559">
            <v>4400</v>
          </cell>
          <cell r="H1559">
            <v>447.4</v>
          </cell>
        </row>
        <row r="1560">
          <cell r="A1560" t="str">
            <v>PRESTACAO LIQUIDADA</v>
          </cell>
          <cell r="B1560" t="str">
            <v>0770008444</v>
          </cell>
          <cell r="C1560" t="str">
            <v>B</v>
          </cell>
          <cell r="D1560" t="str">
            <v>3 Month and less SME Loans</v>
          </cell>
          <cell r="E1560" t="str">
            <v>V</v>
          </cell>
          <cell r="F1560" t="str">
            <v>Performing</v>
          </cell>
          <cell r="G1560">
            <v>553.80999999999995</v>
          </cell>
          <cell r="H1560">
            <v>75.319999999999993</v>
          </cell>
        </row>
        <row r="1561">
          <cell r="A1561" t="str">
            <v>PRESTACAO LIQUIDADA</v>
          </cell>
          <cell r="B1561" t="str">
            <v>0770008450</v>
          </cell>
          <cell r="C1561" t="str">
            <v>B</v>
          </cell>
          <cell r="D1561" t="str">
            <v>3 Month and less SME Loans</v>
          </cell>
          <cell r="E1561" t="str">
            <v>V</v>
          </cell>
          <cell r="F1561" t="str">
            <v>Performing</v>
          </cell>
          <cell r="G1561">
            <v>553.80999999999995</v>
          </cell>
          <cell r="H1561">
            <v>75.319999999999993</v>
          </cell>
        </row>
        <row r="1562">
          <cell r="A1562" t="str">
            <v>PRESTACAO LIQUIDADA</v>
          </cell>
          <cell r="B1562" t="str">
            <v>0770008499</v>
          </cell>
          <cell r="C1562" t="str">
            <v>B</v>
          </cell>
          <cell r="D1562" t="str">
            <v>3 Month and less SME Loans</v>
          </cell>
          <cell r="E1562" t="str">
            <v>V</v>
          </cell>
          <cell r="F1562" t="str">
            <v>Performing</v>
          </cell>
          <cell r="G1562">
            <v>448.77</v>
          </cell>
          <cell r="H1562">
            <v>89.05</v>
          </cell>
        </row>
        <row r="1563">
          <cell r="A1563" t="str">
            <v>PRESTACAO LIQUIDADA</v>
          </cell>
          <cell r="B1563" t="str">
            <v>0770008536</v>
          </cell>
          <cell r="C1563" t="str">
            <v>B</v>
          </cell>
          <cell r="D1563" t="str">
            <v>3 Month and less SME Loans</v>
          </cell>
          <cell r="E1563" t="str">
            <v>V</v>
          </cell>
          <cell r="F1563" t="str">
            <v>Performing</v>
          </cell>
          <cell r="G1563">
            <v>217.21</v>
          </cell>
          <cell r="H1563">
            <v>43.46</v>
          </cell>
        </row>
        <row r="1564">
          <cell r="A1564" t="str">
            <v>PRESTACAO LIQUIDADA</v>
          </cell>
          <cell r="B1564" t="str">
            <v>0770008542</v>
          </cell>
          <cell r="C1564" t="str">
            <v>B</v>
          </cell>
          <cell r="D1564" t="str">
            <v>3 Month and less SME Loans</v>
          </cell>
          <cell r="E1564" t="str">
            <v>V</v>
          </cell>
          <cell r="F1564" t="str">
            <v>Performing</v>
          </cell>
          <cell r="G1564">
            <v>277.38</v>
          </cell>
          <cell r="H1564">
            <v>36.630000000000003</v>
          </cell>
        </row>
        <row r="1565">
          <cell r="A1565" t="str">
            <v>PRESTACAO LIQUIDADA</v>
          </cell>
          <cell r="B1565" t="str">
            <v>0770008544</v>
          </cell>
          <cell r="C1565" t="str">
            <v>B</v>
          </cell>
          <cell r="D1565" t="str">
            <v>3 Month and less SME Loans</v>
          </cell>
          <cell r="E1565" t="str">
            <v>V</v>
          </cell>
          <cell r="F1565" t="str">
            <v>Performing</v>
          </cell>
          <cell r="G1565">
            <v>288.54000000000002</v>
          </cell>
          <cell r="H1565">
            <v>36.630000000000003</v>
          </cell>
        </row>
        <row r="1566">
          <cell r="A1566" t="str">
            <v>PRESTACAO LIQUIDADA</v>
          </cell>
          <cell r="B1566" t="str">
            <v>0770008553</v>
          </cell>
          <cell r="C1566" t="str">
            <v>B</v>
          </cell>
          <cell r="D1566" t="str">
            <v>3 Month and less SME Loans</v>
          </cell>
          <cell r="E1566" t="str">
            <v>V</v>
          </cell>
          <cell r="F1566" t="str">
            <v>Performing</v>
          </cell>
          <cell r="G1566">
            <v>920.75</v>
          </cell>
          <cell r="H1566">
            <v>34.21</v>
          </cell>
        </row>
        <row r="1567">
          <cell r="A1567" t="str">
            <v>PRESTACAO LIQUIDADA</v>
          </cell>
          <cell r="B1567" t="str">
            <v>0770008613</v>
          </cell>
          <cell r="C1567" t="str">
            <v>B</v>
          </cell>
          <cell r="D1567" t="str">
            <v>3 Month and less SME Loans</v>
          </cell>
          <cell r="E1567" t="str">
            <v>V</v>
          </cell>
          <cell r="F1567" t="str">
            <v>Performing</v>
          </cell>
          <cell r="G1567">
            <v>797.1</v>
          </cell>
          <cell r="H1567">
            <v>260.88</v>
          </cell>
        </row>
        <row r="1568">
          <cell r="A1568" t="str">
            <v>PRESTACAO LIQUIDADA</v>
          </cell>
          <cell r="B1568" t="str">
            <v>0770008630</v>
          </cell>
          <cell r="C1568" t="str">
            <v>B</v>
          </cell>
          <cell r="D1568" t="str">
            <v>3 Month and less SME Loans</v>
          </cell>
          <cell r="E1568" t="str">
            <v>V</v>
          </cell>
          <cell r="F1568" t="str">
            <v>Performing</v>
          </cell>
          <cell r="G1568">
            <v>208000</v>
          </cell>
          <cell r="H1568">
            <v>6995.43</v>
          </cell>
        </row>
        <row r="1569">
          <cell r="A1569" t="str">
            <v>PRESTACAO LIQUIDADA</v>
          </cell>
          <cell r="B1569" t="str">
            <v>0770008654</v>
          </cell>
          <cell r="C1569" t="str">
            <v>B</v>
          </cell>
          <cell r="D1569" t="str">
            <v>3 Month and less SME Loans</v>
          </cell>
          <cell r="E1569" t="str">
            <v>V</v>
          </cell>
          <cell r="F1569" t="str">
            <v>Performing</v>
          </cell>
          <cell r="G1569">
            <v>0</v>
          </cell>
          <cell r="H1569">
            <v>41877.64</v>
          </cell>
        </row>
        <row r="1570">
          <cell r="A1570" t="str">
            <v>PRESTACAO LIQUIDADA</v>
          </cell>
          <cell r="B1570" t="str">
            <v>0770008722</v>
          </cell>
          <cell r="C1570" t="str">
            <v>B</v>
          </cell>
          <cell r="D1570" t="str">
            <v>3 Month and less SME Loans</v>
          </cell>
          <cell r="E1570" t="str">
            <v>V</v>
          </cell>
          <cell r="F1570" t="str">
            <v>Performing</v>
          </cell>
          <cell r="G1570">
            <v>9047.6200000000008</v>
          </cell>
          <cell r="H1570">
            <v>1767.32</v>
          </cell>
        </row>
        <row r="1571">
          <cell r="A1571" t="str">
            <v>PRESTACAO LIQUIDADA</v>
          </cell>
          <cell r="B1571" t="str">
            <v>0770008734</v>
          </cell>
          <cell r="C1571" t="str">
            <v>B</v>
          </cell>
          <cell r="D1571" t="str">
            <v>3 Month and less SME Loans</v>
          </cell>
          <cell r="E1571" t="str">
            <v>V</v>
          </cell>
          <cell r="F1571" t="str">
            <v>Performing</v>
          </cell>
          <cell r="G1571">
            <v>57947.34</v>
          </cell>
          <cell r="H1571">
            <v>588.05999999999995</v>
          </cell>
        </row>
        <row r="1572">
          <cell r="A1572" t="str">
            <v>PRESTACAO LIQUIDADA</v>
          </cell>
          <cell r="B1572" t="str">
            <v>0770008735</v>
          </cell>
          <cell r="C1572" t="str">
            <v>B</v>
          </cell>
          <cell r="D1572" t="str">
            <v>3 Month and less SME Loans</v>
          </cell>
          <cell r="E1572" t="str">
            <v>V</v>
          </cell>
          <cell r="F1572" t="str">
            <v>Performing</v>
          </cell>
          <cell r="G1572">
            <v>5208.34</v>
          </cell>
          <cell r="H1572">
            <v>22.8</v>
          </cell>
        </row>
        <row r="1573">
          <cell r="A1573" t="str">
            <v>PRESTACAO LIQUIDADA</v>
          </cell>
          <cell r="B1573" t="str">
            <v>0770008760</v>
          </cell>
          <cell r="C1573" t="str">
            <v>B</v>
          </cell>
          <cell r="D1573" t="str">
            <v>3 Month and less SME Loans</v>
          </cell>
          <cell r="E1573" t="str">
            <v>V</v>
          </cell>
          <cell r="F1573" t="str">
            <v>Performing</v>
          </cell>
          <cell r="G1573">
            <v>1024.78</v>
          </cell>
          <cell r="H1573">
            <v>146.38</v>
          </cell>
        </row>
        <row r="1574">
          <cell r="A1574" t="str">
            <v>PRESTACAO LIQUIDADA</v>
          </cell>
          <cell r="B1574" t="str">
            <v>0770008774</v>
          </cell>
          <cell r="C1574" t="str">
            <v>B</v>
          </cell>
          <cell r="D1574" t="str">
            <v>3 Month and less SME Loans</v>
          </cell>
          <cell r="E1574" t="str">
            <v>V</v>
          </cell>
          <cell r="F1574" t="str">
            <v>Performing</v>
          </cell>
          <cell r="G1574">
            <v>1183.32</v>
          </cell>
          <cell r="H1574">
            <v>21.23</v>
          </cell>
        </row>
        <row r="1575">
          <cell r="A1575" t="str">
            <v>PRESTACAO LIQUIDADA</v>
          </cell>
          <cell r="B1575" t="str">
            <v>0770008787</v>
          </cell>
          <cell r="C1575" t="str">
            <v>B</v>
          </cell>
          <cell r="D1575" t="str">
            <v>3 Month and less SME Loans</v>
          </cell>
          <cell r="E1575" t="str">
            <v>V</v>
          </cell>
          <cell r="F1575" t="str">
            <v>Performing</v>
          </cell>
          <cell r="G1575">
            <v>9853.31</v>
          </cell>
          <cell r="H1575">
            <v>1312.31</v>
          </cell>
        </row>
        <row r="1576">
          <cell r="A1576" t="str">
            <v>PRESTACAO LIQUIDADA</v>
          </cell>
          <cell r="B1576" t="str">
            <v>0770008796</v>
          </cell>
          <cell r="C1576" t="str">
            <v>B</v>
          </cell>
          <cell r="D1576" t="str">
            <v>3 Month and less SME Loans</v>
          </cell>
          <cell r="E1576" t="str">
            <v>V</v>
          </cell>
          <cell r="F1576" t="str">
            <v>Performing</v>
          </cell>
          <cell r="G1576">
            <v>45971</v>
          </cell>
          <cell r="H1576">
            <v>7036.7</v>
          </cell>
        </row>
        <row r="1577">
          <cell r="A1577" t="str">
            <v>PRESTACAO LIQUIDADA</v>
          </cell>
          <cell r="B1577" t="str">
            <v>0770008797</v>
          </cell>
          <cell r="C1577" t="str">
            <v>B</v>
          </cell>
          <cell r="D1577" t="str">
            <v>3 Month and less SME Loans</v>
          </cell>
          <cell r="E1577" t="str">
            <v>V</v>
          </cell>
          <cell r="F1577" t="str">
            <v>Performing</v>
          </cell>
          <cell r="G1577">
            <v>39500</v>
          </cell>
          <cell r="H1577">
            <v>1551.18</v>
          </cell>
        </row>
        <row r="1578">
          <cell r="A1578" t="str">
            <v>PRESTACAO LIQUIDADA</v>
          </cell>
          <cell r="B1578" t="str">
            <v>0770008810</v>
          </cell>
          <cell r="C1578" t="str">
            <v>B</v>
          </cell>
          <cell r="D1578" t="str">
            <v>3 Month and less SME Loans</v>
          </cell>
          <cell r="E1578" t="str">
            <v>V</v>
          </cell>
          <cell r="F1578" t="str">
            <v>Performing</v>
          </cell>
          <cell r="G1578">
            <v>8691.9500000000007</v>
          </cell>
          <cell r="H1578">
            <v>24.95</v>
          </cell>
        </row>
        <row r="1579">
          <cell r="A1579" t="str">
            <v>PRESTACAO LIQUIDADA</v>
          </cell>
          <cell r="B1579" t="str">
            <v>0770008812</v>
          </cell>
          <cell r="C1579" t="str">
            <v>B</v>
          </cell>
          <cell r="D1579" t="str">
            <v>3 Month and less SME Loans</v>
          </cell>
          <cell r="E1579" t="str">
            <v>V</v>
          </cell>
          <cell r="F1579" t="str">
            <v>Performing</v>
          </cell>
          <cell r="G1579">
            <v>541.30999999999995</v>
          </cell>
          <cell r="H1579">
            <v>101.65</v>
          </cell>
        </row>
        <row r="1580">
          <cell r="A1580" t="str">
            <v>PRESTACAO LIQUIDADA</v>
          </cell>
          <cell r="B1580" t="str">
            <v>0770008813</v>
          </cell>
          <cell r="C1580" t="str">
            <v>B</v>
          </cell>
          <cell r="D1580" t="str">
            <v>3 Month and less SME Loans</v>
          </cell>
          <cell r="E1580" t="str">
            <v>V</v>
          </cell>
          <cell r="F1580" t="str">
            <v>Performing</v>
          </cell>
          <cell r="G1580">
            <v>541.30999999999995</v>
          </cell>
          <cell r="H1580">
            <v>101.65</v>
          </cell>
        </row>
        <row r="1581">
          <cell r="A1581" t="str">
            <v>PRESTACAO LIQUIDADA</v>
          </cell>
          <cell r="B1581" t="str">
            <v>0770008821</v>
          </cell>
          <cell r="C1581" t="str">
            <v>B</v>
          </cell>
          <cell r="D1581" t="str">
            <v>3 Month and less SME Loans</v>
          </cell>
          <cell r="E1581" t="str">
            <v>V</v>
          </cell>
          <cell r="F1581" t="str">
            <v>Performing</v>
          </cell>
          <cell r="G1581">
            <v>52631.6</v>
          </cell>
          <cell r="H1581">
            <v>2222.4499999999998</v>
          </cell>
        </row>
        <row r="1582">
          <cell r="A1582" t="str">
            <v>PRESTACAO LIQUIDADA</v>
          </cell>
          <cell r="B1582" t="str">
            <v>0770008827</v>
          </cell>
          <cell r="C1582" t="str">
            <v>B</v>
          </cell>
          <cell r="D1582" t="str">
            <v>3 Month and less SME Loans</v>
          </cell>
          <cell r="E1582" t="str">
            <v>V</v>
          </cell>
          <cell r="F1582" t="str">
            <v>Performing</v>
          </cell>
          <cell r="G1582">
            <v>507.91</v>
          </cell>
          <cell r="H1582">
            <v>122.39</v>
          </cell>
        </row>
        <row r="1583">
          <cell r="A1583" t="str">
            <v>PRESTACAO LIQUIDADA</v>
          </cell>
          <cell r="B1583" t="str">
            <v>0770008869</v>
          </cell>
          <cell r="C1583" t="str">
            <v>B</v>
          </cell>
          <cell r="D1583" t="str">
            <v>3 Month and less SME Loans</v>
          </cell>
          <cell r="E1583" t="str">
            <v>V</v>
          </cell>
          <cell r="F1583" t="str">
            <v>Performing</v>
          </cell>
          <cell r="G1583">
            <v>30000</v>
          </cell>
          <cell r="H1583">
            <v>1648.65</v>
          </cell>
        </row>
        <row r="1584">
          <cell r="A1584" t="str">
            <v>PRESTACAO LIQUIDADA</v>
          </cell>
          <cell r="B1584" t="str">
            <v>0770008872</v>
          </cell>
          <cell r="C1584" t="str">
            <v>B</v>
          </cell>
          <cell r="D1584" t="str">
            <v>3 Month and less SME Loans</v>
          </cell>
          <cell r="E1584" t="str">
            <v>V</v>
          </cell>
          <cell r="F1584" t="str">
            <v>Performing</v>
          </cell>
          <cell r="G1584">
            <v>906.36</v>
          </cell>
          <cell r="H1584">
            <v>36.590000000000003</v>
          </cell>
        </row>
        <row r="1585">
          <cell r="A1585" t="str">
            <v>PRESTACAO LIQUIDADA</v>
          </cell>
          <cell r="B1585" t="str">
            <v>0770008875</v>
          </cell>
          <cell r="C1585" t="str">
            <v>B</v>
          </cell>
          <cell r="D1585" t="str">
            <v>3 Month and less SME Loans</v>
          </cell>
          <cell r="E1585" t="str">
            <v>V</v>
          </cell>
          <cell r="F1585" t="str">
            <v>Performing</v>
          </cell>
          <cell r="G1585">
            <v>906.36</v>
          </cell>
          <cell r="H1585">
            <v>36.590000000000003</v>
          </cell>
        </row>
        <row r="1586">
          <cell r="A1586" t="str">
            <v>PRESTACAO LIQUIDADA</v>
          </cell>
          <cell r="B1586" t="str">
            <v>0770008880</v>
          </cell>
          <cell r="C1586" t="str">
            <v>B</v>
          </cell>
          <cell r="D1586" t="str">
            <v>3 Month and less SME Loans</v>
          </cell>
          <cell r="E1586" t="str">
            <v>V</v>
          </cell>
          <cell r="F1586" t="str">
            <v>Performing</v>
          </cell>
          <cell r="G1586">
            <v>12500</v>
          </cell>
          <cell r="H1586">
            <v>100.64</v>
          </cell>
        </row>
        <row r="1587">
          <cell r="A1587" t="str">
            <v>PRESTACAO LIQUIDADA</v>
          </cell>
          <cell r="B1587" t="str">
            <v>0770008914</v>
          </cell>
          <cell r="C1587" t="str">
            <v>B</v>
          </cell>
          <cell r="D1587" t="str">
            <v>3 Month and less SME Loans</v>
          </cell>
          <cell r="E1587" t="str">
            <v>V</v>
          </cell>
          <cell r="F1587" t="str">
            <v>Performing</v>
          </cell>
          <cell r="G1587">
            <v>62499.99</v>
          </cell>
          <cell r="H1587">
            <v>9553.36</v>
          </cell>
        </row>
        <row r="1588">
          <cell r="A1588" t="str">
            <v>PRESTACAO LIQUIDADA</v>
          </cell>
          <cell r="B1588" t="str">
            <v>0770008933</v>
          </cell>
          <cell r="C1588" t="str">
            <v>B</v>
          </cell>
          <cell r="D1588" t="str">
            <v>3 Month and less SME Loans</v>
          </cell>
          <cell r="E1588" t="str">
            <v>V</v>
          </cell>
          <cell r="F1588" t="str">
            <v>Performing</v>
          </cell>
          <cell r="G1588">
            <v>117078.29</v>
          </cell>
          <cell r="H1588">
            <v>19045.5</v>
          </cell>
        </row>
        <row r="1589">
          <cell r="A1589" t="str">
            <v>PRESTACAO LIQUIDADA</v>
          </cell>
          <cell r="B1589" t="str">
            <v>0770008939</v>
          </cell>
          <cell r="C1589" t="str">
            <v>B</v>
          </cell>
          <cell r="D1589" t="str">
            <v>3 Month and less SME Loans</v>
          </cell>
          <cell r="E1589" t="str">
            <v>V</v>
          </cell>
          <cell r="F1589" t="str">
            <v>Performing</v>
          </cell>
          <cell r="G1589">
            <v>80000</v>
          </cell>
          <cell r="H1589">
            <v>8865.1</v>
          </cell>
        </row>
        <row r="1590">
          <cell r="A1590" t="str">
            <v>PRESTACAO LIQUIDADA</v>
          </cell>
          <cell r="B1590" t="str">
            <v>0770008942</v>
          </cell>
          <cell r="C1590" t="str">
            <v>B</v>
          </cell>
          <cell r="D1590" t="str">
            <v>3 Month and less SME Loans</v>
          </cell>
          <cell r="E1590" t="str">
            <v>V</v>
          </cell>
          <cell r="F1590" t="str">
            <v>Performing</v>
          </cell>
          <cell r="G1590">
            <v>650000</v>
          </cell>
          <cell r="H1590">
            <v>23709.29</v>
          </cell>
        </row>
        <row r="1591">
          <cell r="A1591" t="str">
            <v>PRESTACAO LIQUIDADA</v>
          </cell>
          <cell r="B1591" t="str">
            <v>0770008952</v>
          </cell>
          <cell r="C1591" t="str">
            <v>B</v>
          </cell>
          <cell r="D1591" t="str">
            <v>3 Month and less SME Loans</v>
          </cell>
          <cell r="E1591" t="str">
            <v>V</v>
          </cell>
          <cell r="F1591" t="str">
            <v>Performing</v>
          </cell>
          <cell r="G1591">
            <v>2047.7</v>
          </cell>
          <cell r="H1591">
            <v>433.8</v>
          </cell>
        </row>
        <row r="1592">
          <cell r="A1592" t="str">
            <v>PRESTACAO LIQUIDADA</v>
          </cell>
          <cell r="B1592" t="str">
            <v>0770008953</v>
          </cell>
          <cell r="C1592" t="str">
            <v>B</v>
          </cell>
          <cell r="D1592" t="str">
            <v>3 Month and less SME Loans</v>
          </cell>
          <cell r="E1592" t="str">
            <v>V</v>
          </cell>
          <cell r="F1592" t="str">
            <v>Performing</v>
          </cell>
          <cell r="G1592">
            <v>2047.7</v>
          </cell>
          <cell r="H1592">
            <v>433.8</v>
          </cell>
        </row>
        <row r="1593">
          <cell r="A1593" t="str">
            <v>PRESTACAO LIQUIDADA</v>
          </cell>
          <cell r="B1593" t="str">
            <v>0770008984</v>
          </cell>
          <cell r="C1593" t="str">
            <v>B</v>
          </cell>
          <cell r="D1593" t="str">
            <v>3 Month and less SME Loans</v>
          </cell>
          <cell r="E1593" t="str">
            <v>V</v>
          </cell>
          <cell r="F1593" t="str">
            <v>Performing</v>
          </cell>
          <cell r="G1593">
            <v>915.06</v>
          </cell>
          <cell r="H1593">
            <v>98.26</v>
          </cell>
        </row>
        <row r="1594">
          <cell r="A1594" t="str">
            <v>PRESTACAO LIQUIDADA</v>
          </cell>
          <cell r="B1594" t="str">
            <v>0770008998</v>
          </cell>
          <cell r="C1594" t="str">
            <v>B</v>
          </cell>
          <cell r="D1594" t="str">
            <v>3 Month and less SME Loans</v>
          </cell>
          <cell r="E1594" t="str">
            <v>V</v>
          </cell>
          <cell r="F1594" t="str">
            <v>Performing</v>
          </cell>
          <cell r="G1594">
            <v>8333.33</v>
          </cell>
          <cell r="H1594">
            <v>413.13</v>
          </cell>
        </row>
        <row r="1595">
          <cell r="A1595" t="str">
            <v>PRESTACAO LIQUIDADA</v>
          </cell>
          <cell r="B1595" t="str">
            <v>0770009009</v>
          </cell>
          <cell r="C1595" t="str">
            <v>B</v>
          </cell>
          <cell r="D1595" t="str">
            <v>3 Month and less SME Loans</v>
          </cell>
          <cell r="E1595" t="str">
            <v>V</v>
          </cell>
          <cell r="F1595" t="str">
            <v>Performing</v>
          </cell>
          <cell r="G1595">
            <v>31138.25</v>
          </cell>
          <cell r="H1595">
            <v>738.92</v>
          </cell>
        </row>
        <row r="1596">
          <cell r="A1596" t="str">
            <v>PRESTACAO LIQUIDADA</v>
          </cell>
          <cell r="B1596" t="str">
            <v>0770009018</v>
          </cell>
          <cell r="C1596" t="str">
            <v>B</v>
          </cell>
          <cell r="D1596" t="str">
            <v>3 Month and less SME Loans</v>
          </cell>
          <cell r="E1596" t="str">
            <v>V</v>
          </cell>
          <cell r="F1596" t="str">
            <v>Performing</v>
          </cell>
          <cell r="G1596">
            <v>512.77</v>
          </cell>
          <cell r="H1596">
            <v>68.94</v>
          </cell>
        </row>
        <row r="1597">
          <cell r="A1597" t="str">
            <v>PRESTACAO LIQUIDADA</v>
          </cell>
          <cell r="B1597" t="str">
            <v>0770009047</v>
          </cell>
          <cell r="C1597" t="str">
            <v>B</v>
          </cell>
          <cell r="D1597" t="str">
            <v>3 Month and less SME Loans</v>
          </cell>
          <cell r="E1597" t="str">
            <v>V</v>
          </cell>
          <cell r="F1597" t="str">
            <v>Delinquent</v>
          </cell>
          <cell r="G1597">
            <v>51071.16</v>
          </cell>
          <cell r="H1597">
            <v>14812.23</v>
          </cell>
        </row>
        <row r="1598">
          <cell r="A1598" t="str">
            <v>PRESTACAO LIQUIDADA</v>
          </cell>
          <cell r="B1598" t="str">
            <v>0770009066</v>
          </cell>
          <cell r="C1598" t="str">
            <v>B</v>
          </cell>
          <cell r="D1598" t="str">
            <v>3 Month and less SME Loans</v>
          </cell>
          <cell r="E1598" t="str">
            <v>V</v>
          </cell>
          <cell r="F1598" t="str">
            <v>Performing</v>
          </cell>
          <cell r="G1598">
            <v>1190</v>
          </cell>
          <cell r="H1598">
            <v>146.25</v>
          </cell>
        </row>
        <row r="1599">
          <cell r="A1599" t="str">
            <v>PRESTACAO LIQUIDADA</v>
          </cell>
          <cell r="B1599" t="str">
            <v>0770009094</v>
          </cell>
          <cell r="C1599" t="str">
            <v>B</v>
          </cell>
          <cell r="D1599" t="str">
            <v>3 Month and less SME Loans</v>
          </cell>
          <cell r="E1599" t="str">
            <v>V</v>
          </cell>
          <cell r="F1599" t="str">
            <v>Performing</v>
          </cell>
          <cell r="G1599">
            <v>4258.22</v>
          </cell>
          <cell r="H1599">
            <v>261.45999999999998</v>
          </cell>
        </row>
        <row r="1600">
          <cell r="A1600" t="str">
            <v>PRESTACAO LIQUIDADA</v>
          </cell>
          <cell r="B1600" t="str">
            <v>0770009101</v>
          </cell>
          <cell r="C1600" t="str">
            <v>B</v>
          </cell>
          <cell r="D1600" t="str">
            <v>3 Month and less SME Loans</v>
          </cell>
          <cell r="E1600" t="str">
            <v>V</v>
          </cell>
          <cell r="F1600" t="str">
            <v>Performing</v>
          </cell>
          <cell r="G1600">
            <v>136473.49</v>
          </cell>
          <cell r="H1600">
            <v>7406.23</v>
          </cell>
        </row>
        <row r="1601">
          <cell r="A1601" t="str">
            <v>PRESTACAO LIQUIDADA</v>
          </cell>
          <cell r="B1601" t="str">
            <v>0770009105</v>
          </cell>
          <cell r="C1601" t="str">
            <v>B</v>
          </cell>
          <cell r="D1601" t="str">
            <v>3 Month and less SME Loans</v>
          </cell>
          <cell r="E1601" t="str">
            <v>V</v>
          </cell>
          <cell r="F1601" t="str">
            <v>Performing</v>
          </cell>
          <cell r="G1601">
            <v>272129.78999999998</v>
          </cell>
          <cell r="H1601">
            <v>14767.84</v>
          </cell>
        </row>
        <row r="1602">
          <cell r="A1602" t="str">
            <v>PRESTACAO LIQUIDADA</v>
          </cell>
          <cell r="B1602" t="str">
            <v>0770009108</v>
          </cell>
          <cell r="C1602" t="str">
            <v>B</v>
          </cell>
          <cell r="D1602" t="str">
            <v>3 Month and less SME Loans</v>
          </cell>
          <cell r="E1602" t="str">
            <v>V</v>
          </cell>
          <cell r="F1602" t="str">
            <v>Performing</v>
          </cell>
          <cell r="G1602">
            <v>11534.66</v>
          </cell>
          <cell r="H1602">
            <v>67.02</v>
          </cell>
        </row>
        <row r="1603">
          <cell r="A1603" t="str">
            <v>PRESTACAO LIQUIDADA</v>
          </cell>
          <cell r="B1603" t="str">
            <v>0770009114</v>
          </cell>
          <cell r="C1603" t="str">
            <v>B</v>
          </cell>
          <cell r="D1603" t="str">
            <v>3 Month and less SME Loans</v>
          </cell>
          <cell r="E1603" t="str">
            <v>V</v>
          </cell>
          <cell r="F1603" t="str">
            <v>Performing</v>
          </cell>
          <cell r="G1603">
            <v>945.39</v>
          </cell>
          <cell r="H1603">
            <v>91.33</v>
          </cell>
        </row>
        <row r="1604">
          <cell r="A1604" t="str">
            <v>PRESTACAO LIQUIDADA</v>
          </cell>
          <cell r="B1604" t="str">
            <v>0770009144</v>
          </cell>
          <cell r="C1604" t="str">
            <v>B</v>
          </cell>
          <cell r="D1604" t="str">
            <v>3 Month and less SME Loans</v>
          </cell>
          <cell r="E1604" t="str">
            <v>V</v>
          </cell>
          <cell r="F1604" t="str">
            <v>Performing</v>
          </cell>
          <cell r="G1604">
            <v>93750</v>
          </cell>
          <cell r="H1604">
            <v>5307.15</v>
          </cell>
        </row>
        <row r="1605">
          <cell r="A1605" t="str">
            <v>PRESTACAO LIQUIDADA</v>
          </cell>
          <cell r="B1605" t="str">
            <v>0770009155</v>
          </cell>
          <cell r="C1605" t="str">
            <v>B</v>
          </cell>
          <cell r="D1605" t="str">
            <v>3 Month and less SME Loans</v>
          </cell>
          <cell r="E1605" t="str">
            <v>V</v>
          </cell>
          <cell r="F1605" t="str">
            <v>Performing</v>
          </cell>
          <cell r="G1605">
            <v>1521.36</v>
          </cell>
          <cell r="H1605">
            <v>304.39999999999998</v>
          </cell>
        </row>
        <row r="1606">
          <cell r="A1606" t="str">
            <v>PRESTACAO LIQUIDADA</v>
          </cell>
          <cell r="B1606" t="str">
            <v>0770009175</v>
          </cell>
          <cell r="C1606" t="str">
            <v>B</v>
          </cell>
          <cell r="D1606" t="str">
            <v>3 Month and less SME Loans</v>
          </cell>
          <cell r="E1606" t="str">
            <v>V</v>
          </cell>
          <cell r="F1606" t="str">
            <v>Performing</v>
          </cell>
          <cell r="G1606">
            <v>207.57</v>
          </cell>
          <cell r="H1606">
            <v>42.14</v>
          </cell>
        </row>
        <row r="1607">
          <cell r="A1607" t="str">
            <v>PRESTACAO LIQUIDADA</v>
          </cell>
          <cell r="B1607" t="str">
            <v>0770009177</v>
          </cell>
          <cell r="C1607" t="str">
            <v>B</v>
          </cell>
          <cell r="D1607" t="str">
            <v>3 Month and less SME Loans</v>
          </cell>
          <cell r="E1607" t="str">
            <v>V</v>
          </cell>
          <cell r="F1607" t="str">
            <v>Performing</v>
          </cell>
          <cell r="G1607">
            <v>207.57</v>
          </cell>
          <cell r="H1607">
            <v>42.14</v>
          </cell>
        </row>
        <row r="1608">
          <cell r="A1608" t="str">
            <v>PRESTACAO LIQUIDADA</v>
          </cell>
          <cell r="B1608" t="str">
            <v>0770009179</v>
          </cell>
          <cell r="C1608" t="str">
            <v>B</v>
          </cell>
          <cell r="D1608" t="str">
            <v>3 Month and less SME Loans</v>
          </cell>
          <cell r="E1608" t="str">
            <v>V</v>
          </cell>
          <cell r="F1608" t="str">
            <v>Performing</v>
          </cell>
          <cell r="G1608">
            <v>4150</v>
          </cell>
          <cell r="H1608">
            <v>3741.45</v>
          </cell>
        </row>
        <row r="1609">
          <cell r="A1609" t="str">
            <v>PRESTACAO LIQUIDADA</v>
          </cell>
          <cell r="B1609" t="str">
            <v>0770009206</v>
          </cell>
          <cell r="C1609" t="str">
            <v>B</v>
          </cell>
          <cell r="D1609" t="str">
            <v>3 Month and less SME Loans</v>
          </cell>
          <cell r="E1609" t="str">
            <v>V</v>
          </cell>
          <cell r="F1609" t="str">
            <v>Performing</v>
          </cell>
          <cell r="G1609">
            <v>15387.05</v>
          </cell>
          <cell r="H1609">
            <v>1017.12</v>
          </cell>
        </row>
        <row r="1610">
          <cell r="A1610" t="str">
            <v>PRESTACAO LIQUIDADA</v>
          </cell>
          <cell r="B1610" t="str">
            <v>0770009212</v>
          </cell>
          <cell r="C1610" t="str">
            <v>B</v>
          </cell>
          <cell r="D1610" t="str">
            <v>3 Month and less SME Loans</v>
          </cell>
          <cell r="E1610" t="str">
            <v>V</v>
          </cell>
          <cell r="F1610" t="str">
            <v>Performing</v>
          </cell>
          <cell r="G1610">
            <v>909.86</v>
          </cell>
          <cell r="H1610">
            <v>32.17</v>
          </cell>
        </row>
        <row r="1611">
          <cell r="A1611" t="str">
            <v>PRESTACAO LIQUIDADA</v>
          </cell>
          <cell r="B1611" t="str">
            <v>0770009228</v>
          </cell>
          <cell r="C1611" t="str">
            <v>B</v>
          </cell>
          <cell r="D1611" t="str">
            <v>3 Month and less SME Loans</v>
          </cell>
          <cell r="E1611" t="str">
            <v>V</v>
          </cell>
          <cell r="F1611" t="str">
            <v>Performing</v>
          </cell>
          <cell r="G1611">
            <v>25812</v>
          </cell>
          <cell r="H1611">
            <v>4711.38</v>
          </cell>
        </row>
        <row r="1612">
          <cell r="A1612" t="str">
            <v>PRESTACAO LIQUIDADA</v>
          </cell>
          <cell r="B1612" t="str">
            <v>0770009236</v>
          </cell>
          <cell r="C1612" t="str">
            <v>B</v>
          </cell>
          <cell r="D1612" t="str">
            <v>3 Month and less SME Loans</v>
          </cell>
          <cell r="E1612" t="str">
            <v>V</v>
          </cell>
          <cell r="F1612" t="str">
            <v>Performing</v>
          </cell>
          <cell r="G1612">
            <v>214.73</v>
          </cell>
          <cell r="H1612">
            <v>46.47</v>
          </cell>
        </row>
        <row r="1613">
          <cell r="A1613" t="str">
            <v>PRESTACAO LIQUIDADA</v>
          </cell>
          <cell r="B1613" t="str">
            <v>0770009269</v>
          </cell>
          <cell r="C1613" t="str">
            <v>B</v>
          </cell>
          <cell r="D1613" t="str">
            <v>3 Month and less SME Loans</v>
          </cell>
          <cell r="E1613" t="str">
            <v>V</v>
          </cell>
          <cell r="F1613" t="str">
            <v>Performing</v>
          </cell>
          <cell r="G1613">
            <v>4911.1000000000004</v>
          </cell>
          <cell r="H1613">
            <v>258.69</v>
          </cell>
        </row>
        <row r="1614">
          <cell r="A1614" t="str">
            <v>PRESTACAO LIQUIDADA</v>
          </cell>
          <cell r="B1614" t="str">
            <v>0770009317</v>
          </cell>
          <cell r="C1614" t="str">
            <v>B</v>
          </cell>
          <cell r="D1614" t="str">
            <v>3 Month and less SME Loans</v>
          </cell>
          <cell r="E1614" t="str">
            <v>V</v>
          </cell>
          <cell r="F1614" t="str">
            <v>Performing</v>
          </cell>
          <cell r="G1614">
            <v>2643.97</v>
          </cell>
          <cell r="H1614">
            <v>1757.5</v>
          </cell>
        </row>
        <row r="1615">
          <cell r="A1615" t="str">
            <v>PRESTACAO LIQUIDADA</v>
          </cell>
          <cell r="B1615" t="str">
            <v>0770009320</v>
          </cell>
          <cell r="C1615" t="str">
            <v>B</v>
          </cell>
          <cell r="D1615" t="str">
            <v>3 Month and less SME Loans</v>
          </cell>
          <cell r="E1615" t="str">
            <v>V</v>
          </cell>
          <cell r="F1615" t="str">
            <v>Performing</v>
          </cell>
          <cell r="G1615">
            <v>202.53</v>
          </cell>
          <cell r="H1615">
            <v>47.48</v>
          </cell>
        </row>
        <row r="1616">
          <cell r="A1616" t="str">
            <v>PRESTACAO LIQUIDADA</v>
          </cell>
          <cell r="B1616" t="str">
            <v>0770009324</v>
          </cell>
          <cell r="C1616" t="str">
            <v>B</v>
          </cell>
          <cell r="D1616" t="str">
            <v>3 Month and less SME Loans</v>
          </cell>
          <cell r="E1616" t="str">
            <v>V</v>
          </cell>
          <cell r="F1616" t="str">
            <v>Performing</v>
          </cell>
          <cell r="G1616">
            <v>214.47</v>
          </cell>
          <cell r="H1616">
            <v>46.96</v>
          </cell>
        </row>
        <row r="1617">
          <cell r="A1617" t="str">
            <v>PRESTACAO LIQUIDADA</v>
          </cell>
          <cell r="B1617" t="str">
            <v>0770009325</v>
          </cell>
          <cell r="C1617" t="str">
            <v>B</v>
          </cell>
          <cell r="D1617" t="str">
            <v>3 Month and less SME Loans</v>
          </cell>
          <cell r="E1617" t="str">
            <v>V</v>
          </cell>
          <cell r="F1617" t="str">
            <v>Performing</v>
          </cell>
          <cell r="G1617">
            <v>214.47</v>
          </cell>
          <cell r="H1617">
            <v>46.96</v>
          </cell>
        </row>
        <row r="1618">
          <cell r="A1618" t="str">
            <v>PRESTACAO LIQUIDADA</v>
          </cell>
          <cell r="B1618" t="str">
            <v>0770009343</v>
          </cell>
          <cell r="C1618" t="str">
            <v>B</v>
          </cell>
          <cell r="D1618" t="str">
            <v>3 Month and less SME Loans</v>
          </cell>
          <cell r="E1618" t="str">
            <v>V</v>
          </cell>
          <cell r="F1618" t="str">
            <v>Performing</v>
          </cell>
          <cell r="G1618">
            <v>15700.34</v>
          </cell>
          <cell r="H1618">
            <v>0</v>
          </cell>
        </row>
        <row r="1619">
          <cell r="A1619" t="str">
            <v>PRESTACAO LIQUIDADA</v>
          </cell>
          <cell r="B1619" t="str">
            <v>0770009371</v>
          </cell>
          <cell r="C1619" t="str">
            <v>B</v>
          </cell>
          <cell r="D1619" t="str">
            <v>3 Month and less SME Loans</v>
          </cell>
          <cell r="E1619" t="str">
            <v>V</v>
          </cell>
          <cell r="F1619" t="str">
            <v>Performing</v>
          </cell>
          <cell r="G1619">
            <v>9840</v>
          </cell>
          <cell r="H1619">
            <v>909.16</v>
          </cell>
        </row>
        <row r="1620">
          <cell r="A1620" t="str">
            <v>PRESTACAO LIQUIDADA</v>
          </cell>
          <cell r="B1620" t="str">
            <v>0770009390</v>
          </cell>
          <cell r="C1620" t="str">
            <v>B</v>
          </cell>
          <cell r="D1620" t="str">
            <v>3 Month and less SME Loans</v>
          </cell>
          <cell r="E1620" t="str">
            <v>V</v>
          </cell>
          <cell r="F1620" t="str">
            <v>Performing</v>
          </cell>
          <cell r="G1620">
            <v>911.49</v>
          </cell>
          <cell r="H1620">
            <v>84.72</v>
          </cell>
        </row>
        <row r="1621">
          <cell r="A1621" t="str">
            <v>PRESTACAO LIQUIDADA</v>
          </cell>
          <cell r="B1621" t="str">
            <v>0770009435</v>
          </cell>
          <cell r="C1621" t="str">
            <v>B</v>
          </cell>
          <cell r="D1621" t="str">
            <v>3 Month and less SME Loans</v>
          </cell>
          <cell r="E1621" t="str">
            <v>V</v>
          </cell>
          <cell r="F1621" t="str">
            <v>Performing</v>
          </cell>
          <cell r="G1621">
            <v>1756.52</v>
          </cell>
          <cell r="H1621">
            <v>168.73</v>
          </cell>
        </row>
        <row r="1622">
          <cell r="A1622" t="str">
            <v>PRESTACAO LIQUIDADA</v>
          </cell>
          <cell r="B1622" t="str">
            <v>0770009438</v>
          </cell>
          <cell r="C1622" t="str">
            <v>B</v>
          </cell>
          <cell r="D1622" t="str">
            <v>3 Month and less SME Loans</v>
          </cell>
          <cell r="E1622" t="str">
            <v>V</v>
          </cell>
          <cell r="F1622" t="str">
            <v>Performing</v>
          </cell>
          <cell r="G1622">
            <v>2931.68</v>
          </cell>
          <cell r="H1622">
            <v>1422.18</v>
          </cell>
        </row>
        <row r="1623">
          <cell r="A1623" t="str">
            <v>PRESTACAO LIQUIDADA</v>
          </cell>
          <cell r="B1623" t="str">
            <v>0770009445</v>
          </cell>
          <cell r="C1623" t="str">
            <v>B</v>
          </cell>
          <cell r="D1623" t="str">
            <v>3 Month and less SME Loans</v>
          </cell>
          <cell r="E1623" t="str">
            <v>V</v>
          </cell>
          <cell r="F1623" t="str">
            <v>Performing</v>
          </cell>
          <cell r="G1623">
            <v>228.06</v>
          </cell>
          <cell r="H1623">
            <v>42.77</v>
          </cell>
        </row>
        <row r="1624">
          <cell r="A1624" t="str">
            <v>PRESTACAO LIQUIDADA</v>
          </cell>
          <cell r="B1624" t="str">
            <v>0770009505</v>
          </cell>
          <cell r="C1624" t="str">
            <v>B</v>
          </cell>
          <cell r="D1624" t="str">
            <v>3 Month and less SME Loans</v>
          </cell>
          <cell r="E1624" t="str">
            <v>V</v>
          </cell>
          <cell r="F1624" t="str">
            <v>Performing</v>
          </cell>
          <cell r="G1624">
            <v>205.32</v>
          </cell>
          <cell r="H1624">
            <v>44.43</v>
          </cell>
        </row>
        <row r="1625">
          <cell r="A1625" t="str">
            <v>PRESTACAO LIQUIDADA</v>
          </cell>
          <cell r="B1625" t="str">
            <v>0770009518</v>
          </cell>
          <cell r="C1625" t="str">
            <v>B</v>
          </cell>
          <cell r="D1625" t="str">
            <v>3 Month and less SME Loans</v>
          </cell>
          <cell r="E1625" t="str">
            <v>V</v>
          </cell>
          <cell r="F1625" t="str">
            <v>Performing</v>
          </cell>
          <cell r="G1625">
            <v>12749.18</v>
          </cell>
          <cell r="H1625">
            <v>3099.08</v>
          </cell>
        </row>
        <row r="1626">
          <cell r="A1626" t="str">
            <v>PRESTACAO LIQUIDADA</v>
          </cell>
          <cell r="B1626" t="str">
            <v>0770009537</v>
          </cell>
          <cell r="C1626" t="str">
            <v>B</v>
          </cell>
          <cell r="D1626" t="str">
            <v>3 Month and less SME Loans</v>
          </cell>
          <cell r="E1626" t="str">
            <v>V</v>
          </cell>
          <cell r="F1626" t="str">
            <v>Performing</v>
          </cell>
          <cell r="G1626">
            <v>247569.56</v>
          </cell>
          <cell r="H1626">
            <v>0</v>
          </cell>
        </row>
        <row r="1627">
          <cell r="A1627" t="str">
            <v>PRESTACAO LIQUIDADA</v>
          </cell>
          <cell r="B1627" t="str">
            <v>0770009538</v>
          </cell>
          <cell r="C1627" t="str">
            <v>B</v>
          </cell>
          <cell r="D1627" t="str">
            <v>3 Month and less SME Loans</v>
          </cell>
          <cell r="E1627" t="str">
            <v>V</v>
          </cell>
          <cell r="F1627" t="str">
            <v>Performing</v>
          </cell>
          <cell r="G1627">
            <v>580.91</v>
          </cell>
          <cell r="H1627">
            <v>27.32</v>
          </cell>
        </row>
        <row r="1628">
          <cell r="A1628" t="str">
            <v>PRESTACAO LIQUIDADA</v>
          </cell>
          <cell r="B1628" t="str">
            <v>0770009547</v>
          </cell>
          <cell r="C1628" t="str">
            <v>B</v>
          </cell>
          <cell r="D1628" t="str">
            <v>3 Month and less SME Loans</v>
          </cell>
          <cell r="E1628" t="str">
            <v>V</v>
          </cell>
          <cell r="F1628" t="str">
            <v>Performing</v>
          </cell>
          <cell r="G1628">
            <v>416.67</v>
          </cell>
          <cell r="H1628">
            <v>158.28</v>
          </cell>
        </row>
        <row r="1629">
          <cell r="A1629" t="str">
            <v>PRESTACAO LIQUIDADA</v>
          </cell>
          <cell r="B1629" t="str">
            <v>0770009563</v>
          </cell>
          <cell r="C1629" t="str">
            <v>B</v>
          </cell>
          <cell r="D1629" t="str">
            <v>3 Month and less SME Loans</v>
          </cell>
          <cell r="E1629" t="str">
            <v>V</v>
          </cell>
          <cell r="F1629" t="str">
            <v>Performing</v>
          </cell>
          <cell r="G1629">
            <v>833320</v>
          </cell>
          <cell r="H1629">
            <v>19398</v>
          </cell>
        </row>
        <row r="1630">
          <cell r="A1630" t="str">
            <v>PRESTACAO LIQUIDADA</v>
          </cell>
          <cell r="B1630" t="str">
            <v>0770009564</v>
          </cell>
          <cell r="C1630" t="str">
            <v>B</v>
          </cell>
          <cell r="D1630" t="str">
            <v>3 Month and less SME Loans</v>
          </cell>
          <cell r="E1630" t="str">
            <v>V</v>
          </cell>
          <cell r="F1630" t="str">
            <v>Performing</v>
          </cell>
          <cell r="G1630">
            <v>833320</v>
          </cell>
          <cell r="H1630">
            <v>19398</v>
          </cell>
        </row>
        <row r="1631">
          <cell r="A1631" t="str">
            <v>PRESTACAO LIQUIDADA</v>
          </cell>
          <cell r="B1631" t="str">
            <v>0770009566</v>
          </cell>
          <cell r="C1631" t="str">
            <v>B</v>
          </cell>
          <cell r="D1631" t="str">
            <v>3 Month and less SME Loans</v>
          </cell>
          <cell r="E1631" t="str">
            <v>V</v>
          </cell>
          <cell r="F1631" t="str">
            <v>Performing</v>
          </cell>
          <cell r="G1631">
            <v>555540</v>
          </cell>
          <cell r="H1631">
            <v>12932.8</v>
          </cell>
        </row>
        <row r="1632">
          <cell r="A1632" t="str">
            <v>PRESTACAO LIQUIDADA</v>
          </cell>
          <cell r="B1632" t="str">
            <v>0770009568</v>
          </cell>
          <cell r="C1632" t="str">
            <v>B</v>
          </cell>
          <cell r="D1632" t="str">
            <v>3 Month and less SME Loans</v>
          </cell>
          <cell r="E1632" t="str">
            <v>V</v>
          </cell>
          <cell r="F1632" t="str">
            <v>Performing</v>
          </cell>
          <cell r="G1632">
            <v>277760</v>
          </cell>
          <cell r="H1632">
            <v>6467.6</v>
          </cell>
        </row>
        <row r="1633">
          <cell r="A1633" t="str">
            <v>PRESTACAO LIQUIDADA</v>
          </cell>
          <cell r="B1633" t="str">
            <v>0770009569</v>
          </cell>
          <cell r="C1633" t="str">
            <v>B</v>
          </cell>
          <cell r="D1633" t="str">
            <v>3 Month and less SME Loans</v>
          </cell>
          <cell r="E1633" t="str">
            <v>V</v>
          </cell>
          <cell r="F1633" t="str">
            <v>Performing</v>
          </cell>
          <cell r="G1633">
            <v>1612</v>
          </cell>
          <cell r="H1633">
            <v>110.17</v>
          </cell>
        </row>
        <row r="1634">
          <cell r="A1634" t="str">
            <v>PRESTACAO LIQUIDADA</v>
          </cell>
          <cell r="B1634" t="str">
            <v>0770009593</v>
          </cell>
          <cell r="C1634" t="str">
            <v>B</v>
          </cell>
          <cell r="D1634" t="str">
            <v>3 Month and less SME Loans</v>
          </cell>
          <cell r="E1634" t="str">
            <v>V</v>
          </cell>
          <cell r="F1634" t="str">
            <v>Performing</v>
          </cell>
          <cell r="G1634">
            <v>2225.4</v>
          </cell>
          <cell r="H1634">
            <v>1251.47</v>
          </cell>
        </row>
        <row r="1635">
          <cell r="A1635" t="str">
            <v>PRESTACAO LIQUIDADA</v>
          </cell>
          <cell r="B1635" t="str">
            <v>0770009608</v>
          </cell>
          <cell r="C1635" t="str">
            <v>B</v>
          </cell>
          <cell r="D1635" t="str">
            <v>3 Month and less SME Loans</v>
          </cell>
          <cell r="E1635" t="str">
            <v>V</v>
          </cell>
          <cell r="F1635" t="str">
            <v>Performing</v>
          </cell>
          <cell r="G1635">
            <v>203.05</v>
          </cell>
          <cell r="H1635">
            <v>43.49</v>
          </cell>
        </row>
        <row r="1636">
          <cell r="A1636" t="str">
            <v>PRESTACAO LIQUIDADA</v>
          </cell>
          <cell r="B1636" t="str">
            <v>0770009626</v>
          </cell>
          <cell r="C1636" t="str">
            <v>B</v>
          </cell>
          <cell r="D1636" t="str">
            <v>3 Month and less SME Loans</v>
          </cell>
          <cell r="E1636" t="str">
            <v>V</v>
          </cell>
          <cell r="F1636" t="str">
            <v>Performing</v>
          </cell>
          <cell r="G1636">
            <v>1368.18</v>
          </cell>
          <cell r="H1636">
            <v>30.21</v>
          </cell>
        </row>
        <row r="1637">
          <cell r="A1637" t="str">
            <v>PRESTACAO LIQUIDADA</v>
          </cell>
          <cell r="B1637" t="str">
            <v>0770009629</v>
          </cell>
          <cell r="C1637" t="str">
            <v>B</v>
          </cell>
          <cell r="D1637" t="str">
            <v>3 Month and less SME Loans</v>
          </cell>
          <cell r="E1637" t="str">
            <v>V</v>
          </cell>
          <cell r="F1637" t="str">
            <v>Performing</v>
          </cell>
          <cell r="G1637">
            <v>1472</v>
          </cell>
          <cell r="H1637">
            <v>119.82</v>
          </cell>
        </row>
        <row r="1638">
          <cell r="A1638" t="str">
            <v>PRESTACAO LIQUIDADA</v>
          </cell>
          <cell r="B1638" t="str">
            <v>0770009648</v>
          </cell>
          <cell r="C1638" t="str">
            <v>B</v>
          </cell>
          <cell r="D1638" t="str">
            <v>3 Month and less SME Loans</v>
          </cell>
          <cell r="E1638" t="str">
            <v>V</v>
          </cell>
          <cell r="F1638" t="str">
            <v>Performing</v>
          </cell>
          <cell r="G1638">
            <v>1190.48</v>
          </cell>
          <cell r="H1638">
            <v>15.93</v>
          </cell>
        </row>
        <row r="1639">
          <cell r="A1639" t="str">
            <v>PRESTACAO LIQUIDADA</v>
          </cell>
          <cell r="B1639" t="str">
            <v>0770009654</v>
          </cell>
          <cell r="C1639" t="str">
            <v>B</v>
          </cell>
          <cell r="D1639" t="str">
            <v>3 Month and less SME Loans</v>
          </cell>
          <cell r="E1639" t="str">
            <v>V</v>
          </cell>
          <cell r="F1639" t="str">
            <v>Performing</v>
          </cell>
          <cell r="G1639">
            <v>6000</v>
          </cell>
          <cell r="H1639">
            <v>74.95</v>
          </cell>
        </row>
        <row r="1640">
          <cell r="A1640" t="str">
            <v>PRESTACAO LIQUIDADA</v>
          </cell>
          <cell r="B1640" t="str">
            <v>0770009657</v>
          </cell>
          <cell r="C1640" t="str">
            <v>B</v>
          </cell>
          <cell r="D1640" t="str">
            <v>3 Month and less SME Loans</v>
          </cell>
          <cell r="E1640" t="str">
            <v>V</v>
          </cell>
          <cell r="F1640" t="str">
            <v>Performing</v>
          </cell>
          <cell r="G1640">
            <v>1746.27</v>
          </cell>
          <cell r="H1640">
            <v>758.37</v>
          </cell>
        </row>
        <row r="1641">
          <cell r="A1641" t="str">
            <v>PRESTACAO LIQUIDADA</v>
          </cell>
          <cell r="B1641" t="str">
            <v>0770009658</v>
          </cell>
          <cell r="C1641" t="str">
            <v>B</v>
          </cell>
          <cell r="D1641" t="str">
            <v>3 Month and less SME Loans</v>
          </cell>
          <cell r="E1641" t="str">
            <v>V</v>
          </cell>
          <cell r="F1641" t="str">
            <v>Performing</v>
          </cell>
          <cell r="G1641">
            <v>25629.23</v>
          </cell>
          <cell r="H1641">
            <v>238.75</v>
          </cell>
        </row>
        <row r="1642">
          <cell r="A1642" t="str">
            <v>PRESTACAO LIQUIDADA</v>
          </cell>
          <cell r="B1642" t="str">
            <v>0770009685</v>
          </cell>
          <cell r="C1642" t="str">
            <v>B</v>
          </cell>
          <cell r="D1642" t="str">
            <v>3 Month and less SME Loans</v>
          </cell>
          <cell r="E1642" t="str">
            <v>V</v>
          </cell>
          <cell r="F1642" t="str">
            <v>Performing</v>
          </cell>
          <cell r="G1642">
            <v>2380</v>
          </cell>
          <cell r="H1642">
            <v>31.96</v>
          </cell>
        </row>
        <row r="1643">
          <cell r="A1643" t="str">
            <v>PRESTACAO LIQUIDADA</v>
          </cell>
          <cell r="B1643" t="str">
            <v>0770009686</v>
          </cell>
          <cell r="C1643" t="str">
            <v>B</v>
          </cell>
          <cell r="D1643" t="str">
            <v>3 Month and less SME Loans</v>
          </cell>
          <cell r="E1643" t="str">
            <v>V</v>
          </cell>
          <cell r="F1643" t="str">
            <v>Performing</v>
          </cell>
          <cell r="G1643">
            <v>10700</v>
          </cell>
          <cell r="H1643">
            <v>144.81</v>
          </cell>
        </row>
        <row r="1644">
          <cell r="A1644" t="str">
            <v>PRESTACAO LIQUIDADA</v>
          </cell>
          <cell r="B1644" t="str">
            <v>0770009687</v>
          </cell>
          <cell r="C1644" t="str">
            <v>B</v>
          </cell>
          <cell r="D1644" t="str">
            <v>3 Month and less SME Loans</v>
          </cell>
          <cell r="E1644" t="str">
            <v>V</v>
          </cell>
          <cell r="F1644" t="str">
            <v>Performing</v>
          </cell>
          <cell r="G1644">
            <v>15800.21</v>
          </cell>
          <cell r="H1644">
            <v>305.41000000000003</v>
          </cell>
        </row>
        <row r="1645">
          <cell r="A1645" t="str">
            <v>PRESTACAO LIQUIDADA</v>
          </cell>
          <cell r="B1645" t="str">
            <v>0770009710</v>
          </cell>
          <cell r="C1645" t="str">
            <v>B</v>
          </cell>
          <cell r="D1645" t="str">
            <v>3 Month and less SME Loans</v>
          </cell>
          <cell r="E1645" t="str">
            <v>V</v>
          </cell>
          <cell r="F1645" t="str">
            <v>Performing</v>
          </cell>
          <cell r="G1645">
            <v>11410.32</v>
          </cell>
          <cell r="H1645">
            <v>1267.02</v>
          </cell>
        </row>
        <row r="1646">
          <cell r="A1646" t="str">
            <v>PRESTACAO LIQUIDADA</v>
          </cell>
          <cell r="B1646" t="str">
            <v>0770009736</v>
          </cell>
          <cell r="C1646" t="str">
            <v>B</v>
          </cell>
          <cell r="D1646" t="str">
            <v>3 Month and less SME Loans</v>
          </cell>
          <cell r="E1646" t="str">
            <v>V</v>
          </cell>
          <cell r="F1646" t="str">
            <v>Performing</v>
          </cell>
          <cell r="G1646">
            <v>386.12</v>
          </cell>
          <cell r="H1646">
            <v>127.24</v>
          </cell>
        </row>
        <row r="1647">
          <cell r="A1647" t="str">
            <v>PRESTACAO LIQUIDADA</v>
          </cell>
          <cell r="B1647" t="str">
            <v>0770009781</v>
          </cell>
          <cell r="C1647" t="str">
            <v>B</v>
          </cell>
          <cell r="D1647" t="str">
            <v>3 Month and less SME Loans</v>
          </cell>
          <cell r="E1647" t="str">
            <v>V</v>
          </cell>
          <cell r="F1647" t="str">
            <v>Performing</v>
          </cell>
          <cell r="G1647">
            <v>18620</v>
          </cell>
          <cell r="H1647">
            <v>1320.2</v>
          </cell>
        </row>
        <row r="1648">
          <cell r="A1648" t="str">
            <v>PRESTACAO LIQUIDADA</v>
          </cell>
          <cell r="B1648" t="str">
            <v>0770009805</v>
          </cell>
          <cell r="C1648" t="str">
            <v>B</v>
          </cell>
          <cell r="D1648" t="str">
            <v>3 Month and less SME Loans</v>
          </cell>
          <cell r="E1648" t="str">
            <v>V</v>
          </cell>
          <cell r="F1648" t="str">
            <v>Performing</v>
          </cell>
          <cell r="G1648">
            <v>258.85000000000002</v>
          </cell>
          <cell r="H1648">
            <v>52.93</v>
          </cell>
        </row>
        <row r="1649">
          <cell r="A1649" t="str">
            <v>PRESTACAO LIQUIDADA</v>
          </cell>
          <cell r="B1649" t="str">
            <v>0770009809</v>
          </cell>
          <cell r="C1649" t="str">
            <v>B</v>
          </cell>
          <cell r="D1649" t="str">
            <v>3 Month and less SME Loans</v>
          </cell>
          <cell r="E1649" t="str">
            <v>V</v>
          </cell>
          <cell r="F1649" t="str">
            <v>Performing</v>
          </cell>
          <cell r="G1649">
            <v>329666.62</v>
          </cell>
          <cell r="H1649">
            <v>24968.23</v>
          </cell>
        </row>
        <row r="1650">
          <cell r="A1650" t="str">
            <v>PRESTACAO LIQUIDADA</v>
          </cell>
          <cell r="B1650" t="str">
            <v>0770009817</v>
          </cell>
          <cell r="C1650" t="str">
            <v>B</v>
          </cell>
          <cell r="D1650" t="str">
            <v>3 Month and less SME Loans</v>
          </cell>
          <cell r="E1650" t="str">
            <v>V</v>
          </cell>
          <cell r="F1650" t="str">
            <v>Performing</v>
          </cell>
          <cell r="G1650">
            <v>8300</v>
          </cell>
          <cell r="H1650">
            <v>750.16</v>
          </cell>
        </row>
        <row r="1651">
          <cell r="A1651" t="str">
            <v>PRESTACAO LIQUIDADA</v>
          </cell>
          <cell r="B1651" t="str">
            <v>0770009822</v>
          </cell>
          <cell r="C1651" t="str">
            <v>B</v>
          </cell>
          <cell r="D1651" t="str">
            <v>3 Month and less SME Loans</v>
          </cell>
          <cell r="E1651" t="str">
            <v>V</v>
          </cell>
          <cell r="F1651" t="str">
            <v>Performing</v>
          </cell>
          <cell r="G1651">
            <v>28594</v>
          </cell>
          <cell r="H1651">
            <v>6780.06</v>
          </cell>
        </row>
        <row r="1652">
          <cell r="A1652" t="str">
            <v>PRESTACAO LIQUIDADA</v>
          </cell>
          <cell r="B1652" t="str">
            <v>0770009823</v>
          </cell>
          <cell r="C1652" t="str">
            <v>B</v>
          </cell>
          <cell r="D1652" t="str">
            <v>3 Month and less SME Loans</v>
          </cell>
          <cell r="E1652" t="str">
            <v>V</v>
          </cell>
          <cell r="F1652" t="str">
            <v>Performing</v>
          </cell>
          <cell r="G1652">
            <v>4722.22</v>
          </cell>
          <cell r="H1652">
            <v>1044.78</v>
          </cell>
        </row>
        <row r="1653">
          <cell r="A1653" t="str">
            <v>PRESTACAO LIQUIDADA</v>
          </cell>
          <cell r="B1653" t="str">
            <v>0770009827</v>
          </cell>
          <cell r="C1653" t="str">
            <v>B</v>
          </cell>
          <cell r="D1653" t="str">
            <v>3 Month and less SME Loans</v>
          </cell>
          <cell r="E1653" t="str">
            <v>V</v>
          </cell>
          <cell r="F1653" t="str">
            <v>Performing</v>
          </cell>
          <cell r="G1653">
            <v>27063.56</v>
          </cell>
          <cell r="H1653">
            <v>1397.84</v>
          </cell>
        </row>
        <row r="1654">
          <cell r="A1654" t="str">
            <v>PRESTACAO LIQUIDADA</v>
          </cell>
          <cell r="B1654" t="str">
            <v>0770009830</v>
          </cell>
          <cell r="C1654" t="str">
            <v>B</v>
          </cell>
          <cell r="D1654" t="str">
            <v>3 Month and less SME Loans</v>
          </cell>
          <cell r="E1654" t="str">
            <v>V</v>
          </cell>
          <cell r="F1654" t="str">
            <v>Performing</v>
          </cell>
          <cell r="G1654">
            <v>19961.580000000002</v>
          </cell>
          <cell r="H1654">
            <v>4912.3500000000004</v>
          </cell>
        </row>
        <row r="1655">
          <cell r="A1655" t="str">
            <v>PRESTACAO LIQUIDADA</v>
          </cell>
          <cell r="B1655" t="str">
            <v>0770009833</v>
          </cell>
          <cell r="C1655" t="str">
            <v>B</v>
          </cell>
          <cell r="D1655" t="str">
            <v>3 Month and less SME Loans</v>
          </cell>
          <cell r="E1655" t="str">
            <v>V</v>
          </cell>
          <cell r="F1655" t="str">
            <v>Performing</v>
          </cell>
          <cell r="G1655">
            <v>0</v>
          </cell>
          <cell r="H1655">
            <v>84695.65</v>
          </cell>
        </row>
        <row r="1656">
          <cell r="A1656" t="str">
            <v>PRESTACAO LIQUIDADA</v>
          </cell>
          <cell r="B1656" t="str">
            <v>0770009862</v>
          </cell>
          <cell r="C1656" t="str">
            <v>B</v>
          </cell>
          <cell r="D1656" t="str">
            <v>3 Month and less SME Loans</v>
          </cell>
          <cell r="E1656" t="str">
            <v>V</v>
          </cell>
          <cell r="F1656" t="str">
            <v>Performing</v>
          </cell>
          <cell r="G1656">
            <v>2084</v>
          </cell>
          <cell r="H1656">
            <v>20.48</v>
          </cell>
        </row>
        <row r="1657">
          <cell r="A1657" t="str">
            <v>PRESTACAO LIQUIDADA</v>
          </cell>
          <cell r="B1657" t="str">
            <v>0770009866</v>
          </cell>
          <cell r="C1657" t="str">
            <v>B</v>
          </cell>
          <cell r="D1657" t="str">
            <v>3 Month and less SME Loans</v>
          </cell>
          <cell r="E1657" t="str">
            <v>V</v>
          </cell>
          <cell r="F1657" t="str">
            <v>Performing</v>
          </cell>
          <cell r="G1657">
            <v>13953.47</v>
          </cell>
          <cell r="H1657">
            <v>87.01</v>
          </cell>
        </row>
        <row r="1658">
          <cell r="A1658" t="str">
            <v>PRESTACAO LIQUIDADA</v>
          </cell>
          <cell r="B1658" t="str">
            <v>0770009874</v>
          </cell>
          <cell r="C1658" t="str">
            <v>B</v>
          </cell>
          <cell r="D1658" t="str">
            <v>6 Month SME Loans</v>
          </cell>
          <cell r="E1658" t="str">
            <v>V</v>
          </cell>
          <cell r="F1658" t="str">
            <v>New WO</v>
          </cell>
          <cell r="G1658">
            <v>0</v>
          </cell>
          <cell r="H1658">
            <v>208758.58</v>
          </cell>
        </row>
        <row r="1659">
          <cell r="A1659" t="str">
            <v>PRESTACAO LIQUIDADA</v>
          </cell>
          <cell r="B1659" t="str">
            <v>0770009879</v>
          </cell>
          <cell r="C1659" t="str">
            <v>B</v>
          </cell>
          <cell r="D1659" t="str">
            <v>3 Month and less SME Loans</v>
          </cell>
          <cell r="E1659" t="str">
            <v>V</v>
          </cell>
          <cell r="F1659" t="str">
            <v>Performing</v>
          </cell>
          <cell r="G1659">
            <v>256.56</v>
          </cell>
          <cell r="H1659">
            <v>56.77</v>
          </cell>
        </row>
        <row r="1660">
          <cell r="A1660" t="str">
            <v>PRESTACAO LIQUIDADA</v>
          </cell>
          <cell r="B1660" t="str">
            <v>0770009881</v>
          </cell>
          <cell r="C1660" t="str">
            <v>B</v>
          </cell>
          <cell r="D1660" t="str">
            <v>3 Month and less SME Loans</v>
          </cell>
          <cell r="E1660" t="str">
            <v>V</v>
          </cell>
          <cell r="F1660" t="str">
            <v>Performing</v>
          </cell>
          <cell r="G1660">
            <v>31977.78</v>
          </cell>
          <cell r="H1660">
            <v>2147.42</v>
          </cell>
        </row>
        <row r="1661">
          <cell r="A1661" t="str">
            <v>PRESTACAO LIQUIDADA</v>
          </cell>
          <cell r="B1661" t="str">
            <v>0770009882</v>
          </cell>
          <cell r="C1661" t="str">
            <v>B</v>
          </cell>
          <cell r="D1661" t="str">
            <v>3 Month and less SME Loans</v>
          </cell>
          <cell r="E1661" t="str">
            <v>V</v>
          </cell>
          <cell r="F1661" t="str">
            <v>Performing</v>
          </cell>
          <cell r="G1661">
            <v>7675.24</v>
          </cell>
          <cell r="H1661">
            <v>858.96</v>
          </cell>
        </row>
        <row r="1662">
          <cell r="A1662" t="str">
            <v>PRESTACAO LIQUIDADA</v>
          </cell>
          <cell r="B1662" t="str">
            <v>0770009884</v>
          </cell>
          <cell r="C1662" t="str">
            <v>B</v>
          </cell>
          <cell r="D1662" t="str">
            <v>3 Month and less SME Loans</v>
          </cell>
          <cell r="E1662" t="str">
            <v>V</v>
          </cell>
          <cell r="F1662" t="str">
            <v>Performing</v>
          </cell>
          <cell r="G1662">
            <v>8333.33</v>
          </cell>
          <cell r="H1662">
            <v>436.81</v>
          </cell>
        </row>
        <row r="1663">
          <cell r="A1663" t="str">
            <v>PRESTACAO LIQUIDADA</v>
          </cell>
          <cell r="B1663" t="str">
            <v>0770009888</v>
          </cell>
          <cell r="C1663" t="str">
            <v>B</v>
          </cell>
          <cell r="D1663" t="str">
            <v>3 Month and less SME Loans</v>
          </cell>
          <cell r="E1663" t="str">
            <v>V</v>
          </cell>
          <cell r="F1663" t="str">
            <v>Performing</v>
          </cell>
          <cell r="G1663">
            <v>118155.78</v>
          </cell>
          <cell r="H1663">
            <v>4402.0200000000004</v>
          </cell>
        </row>
        <row r="1664">
          <cell r="A1664" t="str">
            <v>PRESTACAO LIQUIDADA</v>
          </cell>
          <cell r="B1664" t="str">
            <v>0770009903</v>
          </cell>
          <cell r="C1664" t="str">
            <v>B</v>
          </cell>
          <cell r="D1664" t="str">
            <v>3 Month and less SME Loans</v>
          </cell>
          <cell r="E1664" t="str">
            <v>V</v>
          </cell>
          <cell r="F1664" t="str">
            <v>Performing</v>
          </cell>
          <cell r="G1664">
            <v>403.36</v>
          </cell>
          <cell r="H1664">
            <v>96.35</v>
          </cell>
        </row>
        <row r="1665">
          <cell r="A1665" t="str">
            <v>PRESTACAO LIQUIDADA</v>
          </cell>
          <cell r="B1665" t="str">
            <v>0770009956</v>
          </cell>
          <cell r="C1665" t="str">
            <v>B</v>
          </cell>
          <cell r="D1665" t="str">
            <v>3 Month and less SME Loans</v>
          </cell>
          <cell r="E1665" t="str">
            <v>V</v>
          </cell>
          <cell r="F1665" t="str">
            <v>Performing</v>
          </cell>
          <cell r="G1665">
            <v>427.38</v>
          </cell>
          <cell r="H1665">
            <v>94.91</v>
          </cell>
        </row>
        <row r="1666">
          <cell r="A1666" t="str">
            <v>PRESTACAO LIQUIDADA</v>
          </cell>
          <cell r="B1666" t="str">
            <v>0770009957</v>
          </cell>
          <cell r="C1666" t="str">
            <v>B</v>
          </cell>
          <cell r="D1666" t="str">
            <v>3 Month and less SME Loans</v>
          </cell>
          <cell r="E1666" t="str">
            <v>V</v>
          </cell>
          <cell r="F1666" t="str">
            <v>Performing</v>
          </cell>
          <cell r="G1666">
            <v>29630.19</v>
          </cell>
          <cell r="H1666">
            <v>2368.5</v>
          </cell>
        </row>
        <row r="1667">
          <cell r="A1667" t="str">
            <v>PRESTACAO LIQUIDADA</v>
          </cell>
          <cell r="B1667" t="str">
            <v>0770009968</v>
          </cell>
          <cell r="C1667" t="str">
            <v>B</v>
          </cell>
          <cell r="D1667" t="str">
            <v>3 Month and less SME Loans</v>
          </cell>
          <cell r="E1667" t="str">
            <v>V</v>
          </cell>
          <cell r="F1667" t="str">
            <v>Performing</v>
          </cell>
          <cell r="G1667">
            <v>2050</v>
          </cell>
          <cell r="H1667">
            <v>106.01</v>
          </cell>
        </row>
        <row r="1668">
          <cell r="A1668" t="str">
            <v>PRESTACAO LIQUIDADA</v>
          </cell>
          <cell r="B1668" t="str">
            <v>0770009969</v>
          </cell>
          <cell r="C1668" t="str">
            <v>B</v>
          </cell>
          <cell r="D1668" t="str">
            <v>3 Month and less SME Loans</v>
          </cell>
          <cell r="E1668" t="str">
            <v>V</v>
          </cell>
          <cell r="F1668" t="str">
            <v>Performing</v>
          </cell>
          <cell r="G1668">
            <v>33818.699999999997</v>
          </cell>
          <cell r="H1668">
            <v>7170.05</v>
          </cell>
        </row>
        <row r="1669">
          <cell r="A1669" t="str">
            <v>PRESTACAO LIQUIDADA</v>
          </cell>
          <cell r="B1669" t="str">
            <v>0770009984</v>
          </cell>
          <cell r="C1669" t="str">
            <v>B</v>
          </cell>
          <cell r="D1669" t="str">
            <v>3 Month and less SME Loans</v>
          </cell>
          <cell r="E1669" t="str">
            <v>V</v>
          </cell>
          <cell r="F1669" t="str">
            <v>Performing</v>
          </cell>
          <cell r="G1669">
            <v>0</v>
          </cell>
          <cell r="H1669">
            <v>2320.69</v>
          </cell>
        </row>
        <row r="1670">
          <cell r="A1670" t="str">
            <v>PRESTACAO LIQUIDADA</v>
          </cell>
          <cell r="B1670" t="str">
            <v>0770009994</v>
          </cell>
          <cell r="C1670" t="str">
            <v>B</v>
          </cell>
          <cell r="D1670" t="str">
            <v>3 Month and less SME Loans</v>
          </cell>
          <cell r="E1670" t="str">
            <v>V</v>
          </cell>
          <cell r="F1670" t="str">
            <v>Performing</v>
          </cell>
          <cell r="G1670">
            <v>13208.85</v>
          </cell>
          <cell r="H1670">
            <v>340.28</v>
          </cell>
        </row>
        <row r="1671">
          <cell r="A1671" t="str">
            <v>PRESTACAO LIQUIDADA</v>
          </cell>
          <cell r="B1671" t="str">
            <v>0770010002</v>
          </cell>
          <cell r="C1671" t="str">
            <v>B</v>
          </cell>
          <cell r="D1671" t="str">
            <v>3 Month and less SME Loans</v>
          </cell>
          <cell r="E1671" t="str">
            <v>V</v>
          </cell>
          <cell r="F1671" t="str">
            <v>Performing</v>
          </cell>
          <cell r="G1671">
            <v>731.46</v>
          </cell>
          <cell r="H1671">
            <v>122.04</v>
          </cell>
        </row>
        <row r="1672">
          <cell r="A1672" t="str">
            <v>PRESTACAO LIQUIDADA</v>
          </cell>
          <cell r="B1672" t="str">
            <v>0770010016</v>
          </cell>
          <cell r="C1672" t="str">
            <v>B</v>
          </cell>
          <cell r="D1672" t="str">
            <v>3 Month and less SME Loans</v>
          </cell>
          <cell r="E1672" t="str">
            <v>V</v>
          </cell>
          <cell r="F1672" t="str">
            <v>Performing</v>
          </cell>
          <cell r="G1672">
            <v>453.5</v>
          </cell>
          <cell r="H1672">
            <v>15.37</v>
          </cell>
        </row>
        <row r="1673">
          <cell r="A1673" t="str">
            <v>PRESTACAO LIQUIDADA</v>
          </cell>
          <cell r="B1673" t="str">
            <v>0770010017</v>
          </cell>
          <cell r="C1673" t="str">
            <v>B</v>
          </cell>
          <cell r="D1673" t="str">
            <v>3 Month and less SME Loans</v>
          </cell>
          <cell r="E1673" t="str">
            <v>V</v>
          </cell>
          <cell r="F1673" t="str">
            <v>Performing</v>
          </cell>
          <cell r="G1673">
            <v>453.5</v>
          </cell>
          <cell r="H1673">
            <v>15.37</v>
          </cell>
        </row>
        <row r="1674">
          <cell r="A1674" t="str">
            <v>PRESTACAO LIQUIDADA</v>
          </cell>
          <cell r="B1674" t="str">
            <v>0770010019</v>
          </cell>
          <cell r="C1674" t="str">
            <v>B</v>
          </cell>
          <cell r="D1674" t="str">
            <v>3 Month and less SME Loans</v>
          </cell>
          <cell r="E1674" t="str">
            <v>V</v>
          </cell>
          <cell r="F1674" t="str">
            <v>Performing</v>
          </cell>
          <cell r="G1674">
            <v>11600</v>
          </cell>
          <cell r="H1674">
            <v>48.36</v>
          </cell>
        </row>
        <row r="1675">
          <cell r="A1675" t="str">
            <v>PRESTACAO LIQUIDADA</v>
          </cell>
          <cell r="B1675" t="str">
            <v>0770010047</v>
          </cell>
          <cell r="C1675" t="str">
            <v>B</v>
          </cell>
          <cell r="D1675" t="str">
            <v>3 Month and less SME Loans</v>
          </cell>
          <cell r="E1675" t="str">
            <v>V</v>
          </cell>
          <cell r="F1675" t="str">
            <v>Performing</v>
          </cell>
          <cell r="G1675">
            <v>23736.3</v>
          </cell>
          <cell r="H1675">
            <v>6631.92</v>
          </cell>
        </row>
        <row r="1676">
          <cell r="A1676" t="str">
            <v>PRESTACAO LIQUIDADA</v>
          </cell>
          <cell r="B1676" t="str">
            <v>0770010048</v>
          </cell>
          <cell r="C1676" t="str">
            <v>B</v>
          </cell>
          <cell r="D1676" t="str">
            <v>3 Month and less SME Loans</v>
          </cell>
          <cell r="E1676" t="str">
            <v>V</v>
          </cell>
          <cell r="F1676" t="str">
            <v>Performing</v>
          </cell>
          <cell r="G1676">
            <v>6178.94</v>
          </cell>
          <cell r="H1676">
            <v>617.41999999999996</v>
          </cell>
        </row>
        <row r="1677">
          <cell r="A1677" t="str">
            <v>PRESTACAO LIQUIDADA</v>
          </cell>
          <cell r="B1677" t="str">
            <v>0770010062</v>
          </cell>
          <cell r="C1677" t="str">
            <v>B</v>
          </cell>
          <cell r="D1677" t="str">
            <v>3 Month and less SME Loans</v>
          </cell>
          <cell r="E1677" t="str">
            <v>V</v>
          </cell>
          <cell r="F1677" t="str">
            <v>Performing</v>
          </cell>
          <cell r="G1677">
            <v>620.47</v>
          </cell>
          <cell r="H1677">
            <v>111.07</v>
          </cell>
        </row>
        <row r="1678">
          <cell r="A1678" t="str">
            <v>PRESTACAO LIQUIDADA</v>
          </cell>
          <cell r="B1678" t="str">
            <v>0770010072</v>
          </cell>
          <cell r="C1678" t="str">
            <v>B</v>
          </cell>
          <cell r="D1678" t="str">
            <v>3 Month and less SME Loans</v>
          </cell>
          <cell r="E1678" t="str">
            <v>V</v>
          </cell>
          <cell r="F1678" t="str">
            <v>Performing</v>
          </cell>
          <cell r="G1678">
            <v>641.42999999999995</v>
          </cell>
          <cell r="H1678">
            <v>141.36000000000001</v>
          </cell>
        </row>
        <row r="1679">
          <cell r="A1679" t="str">
            <v>PRESTACAO LIQUIDADA</v>
          </cell>
          <cell r="B1679" t="str">
            <v>0770010083</v>
          </cell>
          <cell r="C1679" t="str">
            <v>B</v>
          </cell>
          <cell r="D1679" t="str">
            <v>3 Month and less SME Loans</v>
          </cell>
          <cell r="E1679" t="str">
            <v>V</v>
          </cell>
          <cell r="F1679" t="str">
            <v>Performing</v>
          </cell>
          <cell r="G1679">
            <v>10416.67</v>
          </cell>
          <cell r="H1679">
            <v>154.11000000000001</v>
          </cell>
        </row>
        <row r="1680">
          <cell r="A1680" t="str">
            <v>PRESTACAO LIQUIDADA</v>
          </cell>
          <cell r="B1680" t="str">
            <v>0770010087</v>
          </cell>
          <cell r="C1680" t="str">
            <v>B</v>
          </cell>
          <cell r="D1680" t="str">
            <v>3 Month and less SME Loans</v>
          </cell>
          <cell r="E1680" t="str">
            <v>V</v>
          </cell>
          <cell r="F1680" t="str">
            <v>Performing</v>
          </cell>
          <cell r="G1680">
            <v>3300</v>
          </cell>
          <cell r="H1680">
            <v>96.93</v>
          </cell>
        </row>
        <row r="1681">
          <cell r="A1681" t="str">
            <v>PRESTACAO LIQUIDADA</v>
          </cell>
          <cell r="B1681" t="str">
            <v>0770010092</v>
          </cell>
          <cell r="C1681" t="str">
            <v>B</v>
          </cell>
          <cell r="D1681" t="str">
            <v>3 Month and less SME Loans</v>
          </cell>
          <cell r="E1681" t="str">
            <v>V</v>
          </cell>
          <cell r="F1681" t="str">
            <v>Performing</v>
          </cell>
          <cell r="G1681">
            <v>498.25</v>
          </cell>
          <cell r="H1681">
            <v>211.09</v>
          </cell>
        </row>
        <row r="1682">
          <cell r="A1682" t="str">
            <v>PRESTACAO LIQUIDADA</v>
          </cell>
          <cell r="B1682" t="str">
            <v>0770010121</v>
          </cell>
          <cell r="C1682" t="str">
            <v>B</v>
          </cell>
          <cell r="D1682" t="str">
            <v>3 Month and less SME Loans</v>
          </cell>
          <cell r="E1682" t="str">
            <v>V</v>
          </cell>
          <cell r="F1682" t="str">
            <v>Performing</v>
          </cell>
          <cell r="G1682">
            <v>426.2</v>
          </cell>
          <cell r="H1682">
            <v>100.12</v>
          </cell>
        </row>
        <row r="1683">
          <cell r="A1683" t="str">
            <v>PRESTACAO LIQUIDADA</v>
          </cell>
          <cell r="B1683" t="str">
            <v>0770010122</v>
          </cell>
          <cell r="C1683" t="str">
            <v>B</v>
          </cell>
          <cell r="D1683" t="str">
            <v>3 Month and less SME Loans</v>
          </cell>
          <cell r="E1683" t="str">
            <v>V</v>
          </cell>
          <cell r="F1683" t="str">
            <v>Performing</v>
          </cell>
          <cell r="G1683">
            <v>914.46</v>
          </cell>
          <cell r="H1683">
            <v>42.62</v>
          </cell>
        </row>
        <row r="1684">
          <cell r="A1684" t="str">
            <v>PRESTACAO LIQUIDADA</v>
          </cell>
          <cell r="B1684" t="str">
            <v>0770010137</v>
          </cell>
          <cell r="C1684" t="str">
            <v>B</v>
          </cell>
          <cell r="D1684" t="str">
            <v>3 Month and less SME Loans</v>
          </cell>
          <cell r="E1684" t="str">
            <v>V</v>
          </cell>
          <cell r="F1684" t="str">
            <v>Performing</v>
          </cell>
          <cell r="G1684">
            <v>453.51</v>
          </cell>
          <cell r="H1684">
            <v>15.13</v>
          </cell>
        </row>
        <row r="1685">
          <cell r="A1685" t="str">
            <v>PRESTACAO LIQUIDADA</v>
          </cell>
          <cell r="B1685" t="str">
            <v>0770010149</v>
          </cell>
          <cell r="C1685" t="str">
            <v>B</v>
          </cell>
          <cell r="D1685" t="str">
            <v>3 Month and less SME Loans</v>
          </cell>
          <cell r="E1685" t="str">
            <v>V</v>
          </cell>
          <cell r="F1685" t="str">
            <v>Performing</v>
          </cell>
          <cell r="G1685">
            <v>1593.87</v>
          </cell>
          <cell r="H1685">
            <v>88.67</v>
          </cell>
        </row>
        <row r="1686">
          <cell r="A1686" t="str">
            <v>PRESTACAO LIQUIDADA</v>
          </cell>
          <cell r="B1686" t="str">
            <v>0770010154</v>
          </cell>
          <cell r="C1686" t="str">
            <v>B</v>
          </cell>
          <cell r="D1686" t="str">
            <v>3 Month and less SME Loans</v>
          </cell>
          <cell r="E1686" t="str">
            <v>V</v>
          </cell>
          <cell r="F1686" t="str">
            <v>Performing</v>
          </cell>
          <cell r="G1686">
            <v>697.64</v>
          </cell>
          <cell r="H1686">
            <v>201.21</v>
          </cell>
        </row>
        <row r="1687">
          <cell r="A1687" t="str">
            <v>PRESTACAO LIQUIDADA</v>
          </cell>
          <cell r="B1687" t="str">
            <v>0770010169</v>
          </cell>
          <cell r="C1687" t="str">
            <v>B</v>
          </cell>
          <cell r="D1687" t="str">
            <v>3 Month and less SME Loans</v>
          </cell>
          <cell r="E1687" t="str">
            <v>V</v>
          </cell>
          <cell r="F1687" t="str">
            <v>Performing</v>
          </cell>
          <cell r="G1687">
            <v>639.29999999999995</v>
          </cell>
          <cell r="H1687">
            <v>150.18</v>
          </cell>
        </row>
        <row r="1688">
          <cell r="A1688" t="str">
            <v>PRESTACAO LIQUIDADA</v>
          </cell>
          <cell r="B1688" t="str">
            <v>0770010171</v>
          </cell>
          <cell r="C1688" t="str">
            <v>B</v>
          </cell>
          <cell r="D1688" t="str">
            <v>3 Month and less SME Loans</v>
          </cell>
          <cell r="E1688" t="str">
            <v>V</v>
          </cell>
          <cell r="F1688" t="str">
            <v>Performing</v>
          </cell>
          <cell r="G1688">
            <v>639.29999999999995</v>
          </cell>
          <cell r="H1688">
            <v>150.18</v>
          </cell>
        </row>
        <row r="1689">
          <cell r="A1689" t="str">
            <v>PRESTACAO LIQUIDADA</v>
          </cell>
          <cell r="B1689" t="str">
            <v>0770010204</v>
          </cell>
          <cell r="C1689" t="str">
            <v>B</v>
          </cell>
          <cell r="D1689" t="str">
            <v>3 Month and less SME Loans</v>
          </cell>
          <cell r="E1689" t="str">
            <v>V</v>
          </cell>
          <cell r="F1689" t="str">
            <v>Performing</v>
          </cell>
          <cell r="G1689">
            <v>213.99</v>
          </cell>
          <cell r="H1689">
            <v>46.67</v>
          </cell>
        </row>
        <row r="1690">
          <cell r="A1690" t="str">
            <v>PRESTACAO LIQUIDADA</v>
          </cell>
          <cell r="B1690" t="str">
            <v>0770010205</v>
          </cell>
          <cell r="C1690" t="str">
            <v>B</v>
          </cell>
          <cell r="D1690" t="str">
            <v>3 Month and less SME Loans</v>
          </cell>
          <cell r="E1690" t="str">
            <v>V</v>
          </cell>
          <cell r="F1690" t="str">
            <v>Performing</v>
          </cell>
          <cell r="G1690">
            <v>213.99</v>
          </cell>
          <cell r="H1690">
            <v>46.67</v>
          </cell>
        </row>
        <row r="1691">
          <cell r="A1691" t="str">
            <v>PRESTACAO LIQUIDADA</v>
          </cell>
          <cell r="B1691" t="str">
            <v>0770010258</v>
          </cell>
          <cell r="C1691" t="str">
            <v>B</v>
          </cell>
          <cell r="D1691" t="str">
            <v>3 Month and less SME Loans</v>
          </cell>
          <cell r="E1691" t="str">
            <v>V</v>
          </cell>
          <cell r="F1691" t="str">
            <v>Performing</v>
          </cell>
          <cell r="G1691">
            <v>11494.26</v>
          </cell>
          <cell r="H1691">
            <v>639.14</v>
          </cell>
        </row>
        <row r="1692">
          <cell r="A1692" t="str">
            <v>PRESTACAO LIQUIDADA</v>
          </cell>
          <cell r="B1692" t="str">
            <v>0770010259</v>
          </cell>
          <cell r="C1692" t="str">
            <v>B</v>
          </cell>
          <cell r="D1692" t="str">
            <v>3 Month and less SME Loans</v>
          </cell>
          <cell r="E1692" t="str">
            <v>V</v>
          </cell>
          <cell r="F1692" t="str">
            <v>Performing</v>
          </cell>
          <cell r="G1692">
            <v>5747.12</v>
          </cell>
          <cell r="H1692">
            <v>319.57</v>
          </cell>
        </row>
        <row r="1693">
          <cell r="A1693" t="str">
            <v>PRESTACAO LIQUIDADA</v>
          </cell>
          <cell r="B1693" t="str">
            <v>0770010260</v>
          </cell>
          <cell r="C1693" t="str">
            <v>B</v>
          </cell>
          <cell r="D1693" t="str">
            <v>3 Month and less SME Loans</v>
          </cell>
          <cell r="E1693" t="str">
            <v>V</v>
          </cell>
          <cell r="F1693" t="str">
            <v>Performing</v>
          </cell>
          <cell r="G1693">
            <v>193.34</v>
          </cell>
          <cell r="H1693">
            <v>57.67</v>
          </cell>
        </row>
        <row r="1694">
          <cell r="A1694" t="str">
            <v>PRESTACAO LIQUIDADA</v>
          </cell>
          <cell r="B1694" t="str">
            <v>0770010261</v>
          </cell>
          <cell r="C1694" t="str">
            <v>B</v>
          </cell>
          <cell r="D1694" t="str">
            <v>3 Month and less SME Loans</v>
          </cell>
          <cell r="E1694" t="str">
            <v>V</v>
          </cell>
          <cell r="F1694" t="str">
            <v>Performing</v>
          </cell>
          <cell r="G1694">
            <v>193.34</v>
          </cell>
          <cell r="H1694">
            <v>57.67</v>
          </cell>
        </row>
        <row r="1695">
          <cell r="A1695" t="str">
            <v>PRESTACAO LIQUIDADA</v>
          </cell>
          <cell r="B1695" t="str">
            <v>0770010279</v>
          </cell>
          <cell r="C1695" t="str">
            <v>B</v>
          </cell>
          <cell r="D1695" t="str">
            <v>3 Month and less SME Loans</v>
          </cell>
          <cell r="E1695" t="str">
            <v>V</v>
          </cell>
          <cell r="F1695" t="str">
            <v>Performing</v>
          </cell>
          <cell r="G1695">
            <v>1595.75</v>
          </cell>
          <cell r="H1695">
            <v>37.56</v>
          </cell>
        </row>
        <row r="1696">
          <cell r="A1696" t="str">
            <v>PRESTACAO LIQUIDADA</v>
          </cell>
          <cell r="B1696" t="str">
            <v>0770010325</v>
          </cell>
          <cell r="C1696" t="str">
            <v>B</v>
          </cell>
          <cell r="D1696" t="str">
            <v>3 Month and less SME Loans</v>
          </cell>
          <cell r="E1696" t="str">
            <v>V</v>
          </cell>
          <cell r="F1696" t="str">
            <v>Delinquent</v>
          </cell>
          <cell r="G1696">
            <v>19105.68</v>
          </cell>
          <cell r="H1696">
            <v>579.84</v>
          </cell>
        </row>
        <row r="1697">
          <cell r="A1697" t="str">
            <v>PRESTACAO LIQUIDADA</v>
          </cell>
          <cell r="B1697" t="str">
            <v>0770010332</v>
          </cell>
          <cell r="C1697" t="str">
            <v>B</v>
          </cell>
          <cell r="D1697" t="str">
            <v>3 Month and less SME Loans</v>
          </cell>
          <cell r="E1697" t="str">
            <v>V</v>
          </cell>
          <cell r="F1697" t="str">
            <v>Performing</v>
          </cell>
          <cell r="G1697">
            <v>17373.88</v>
          </cell>
          <cell r="H1697">
            <v>3626.75</v>
          </cell>
        </row>
        <row r="1698">
          <cell r="A1698" t="str">
            <v>PRESTACAO LIQUIDADA</v>
          </cell>
          <cell r="B1698" t="str">
            <v>0770010335</v>
          </cell>
          <cell r="C1698" t="str">
            <v>B</v>
          </cell>
          <cell r="D1698" t="str">
            <v>3 Month and less SME Loans</v>
          </cell>
          <cell r="E1698" t="str">
            <v>V</v>
          </cell>
          <cell r="F1698" t="str">
            <v>Performing</v>
          </cell>
          <cell r="G1698">
            <v>8317.52</v>
          </cell>
          <cell r="H1698">
            <v>582.41999999999996</v>
          </cell>
        </row>
        <row r="1699">
          <cell r="A1699" t="str">
            <v>PRESTACAO LIQUIDADA</v>
          </cell>
          <cell r="B1699" t="str">
            <v>0770010336</v>
          </cell>
          <cell r="C1699" t="str">
            <v>B</v>
          </cell>
          <cell r="D1699" t="str">
            <v>3 Month and less SME Loans</v>
          </cell>
          <cell r="E1699" t="str">
            <v>V</v>
          </cell>
          <cell r="F1699" t="str">
            <v>Performing</v>
          </cell>
          <cell r="G1699">
            <v>8959.42</v>
          </cell>
          <cell r="H1699">
            <v>2232.61</v>
          </cell>
        </row>
        <row r="1700">
          <cell r="A1700" t="str">
            <v>PRESTACAO LIQUIDADA</v>
          </cell>
          <cell r="B1700" t="str">
            <v>0770010341</v>
          </cell>
          <cell r="C1700" t="str">
            <v>B</v>
          </cell>
          <cell r="D1700" t="str">
            <v>3 Month and less SME Loans</v>
          </cell>
          <cell r="E1700" t="str">
            <v>V</v>
          </cell>
          <cell r="F1700" t="str">
            <v>Performing</v>
          </cell>
          <cell r="G1700">
            <v>5843.13</v>
          </cell>
          <cell r="H1700">
            <v>101.68</v>
          </cell>
        </row>
        <row r="1701">
          <cell r="A1701" t="str">
            <v>PRESTACAO LIQUIDADA</v>
          </cell>
          <cell r="B1701" t="str">
            <v>0770010343</v>
          </cell>
          <cell r="C1701" t="str">
            <v>B</v>
          </cell>
          <cell r="D1701" t="str">
            <v>3 Month and less SME Loans</v>
          </cell>
          <cell r="E1701" t="str">
            <v>V</v>
          </cell>
          <cell r="F1701" t="str">
            <v>Performing</v>
          </cell>
          <cell r="G1701">
            <v>1477.97</v>
          </cell>
          <cell r="H1701">
            <v>165.21</v>
          </cell>
        </row>
        <row r="1702">
          <cell r="A1702" t="str">
            <v>PRESTACAO LIQUIDADA</v>
          </cell>
          <cell r="B1702" t="str">
            <v>0770010347</v>
          </cell>
          <cell r="C1702" t="str">
            <v>B</v>
          </cell>
          <cell r="D1702" t="str">
            <v>3 Month and less SME Loans</v>
          </cell>
          <cell r="E1702" t="str">
            <v>V</v>
          </cell>
          <cell r="F1702" t="str">
            <v>Performing</v>
          </cell>
          <cell r="G1702">
            <v>21931.11</v>
          </cell>
          <cell r="H1702">
            <v>4332.79</v>
          </cell>
        </row>
        <row r="1703">
          <cell r="A1703" t="str">
            <v>PRESTACAO LIQUIDADA</v>
          </cell>
          <cell r="B1703" t="str">
            <v>0770010348</v>
          </cell>
          <cell r="C1703" t="str">
            <v>B</v>
          </cell>
          <cell r="D1703" t="str">
            <v>3 Month and less SME Loans</v>
          </cell>
          <cell r="E1703" t="str">
            <v>V</v>
          </cell>
          <cell r="F1703" t="str">
            <v>Performing</v>
          </cell>
          <cell r="G1703">
            <v>9427.26</v>
          </cell>
          <cell r="H1703">
            <v>115.78</v>
          </cell>
        </row>
        <row r="1704">
          <cell r="A1704" t="str">
            <v>PRESTACAO LIQUIDADA</v>
          </cell>
          <cell r="B1704" t="str">
            <v>0770010356</v>
          </cell>
          <cell r="C1704" t="str">
            <v>B</v>
          </cell>
          <cell r="D1704" t="str">
            <v>3 Month and less SME Loans</v>
          </cell>
          <cell r="E1704" t="str">
            <v>V</v>
          </cell>
          <cell r="F1704" t="str">
            <v>Performing</v>
          </cell>
          <cell r="G1704">
            <v>105263.16</v>
          </cell>
          <cell r="H1704">
            <v>7817.4</v>
          </cell>
        </row>
        <row r="1705">
          <cell r="A1705" t="str">
            <v>PRESTACAO LIQUIDADA</v>
          </cell>
          <cell r="B1705" t="str">
            <v>0770010383</v>
          </cell>
          <cell r="C1705" t="str">
            <v>B</v>
          </cell>
          <cell r="D1705" t="str">
            <v>3 Month and less SME Loans</v>
          </cell>
          <cell r="E1705" t="str">
            <v>V</v>
          </cell>
          <cell r="F1705" t="str">
            <v>Performing</v>
          </cell>
          <cell r="G1705">
            <v>427.86</v>
          </cell>
          <cell r="H1705">
            <v>96.52</v>
          </cell>
        </row>
        <row r="1706">
          <cell r="A1706" t="str">
            <v>PRESTACAO LIQUIDADA</v>
          </cell>
          <cell r="B1706" t="str">
            <v>0770010386</v>
          </cell>
          <cell r="C1706" t="str">
            <v>B</v>
          </cell>
          <cell r="D1706" t="str">
            <v>3 Month and less SME Loans</v>
          </cell>
          <cell r="E1706" t="str">
            <v>V</v>
          </cell>
          <cell r="F1706" t="str">
            <v>Performing</v>
          </cell>
          <cell r="G1706">
            <v>427.86</v>
          </cell>
          <cell r="H1706">
            <v>96.52</v>
          </cell>
        </row>
        <row r="1707">
          <cell r="A1707" t="str">
            <v>PRESTACAO LIQUIDADA</v>
          </cell>
          <cell r="B1707" t="str">
            <v>0770010401</v>
          </cell>
          <cell r="C1707" t="str">
            <v>B</v>
          </cell>
          <cell r="D1707" t="str">
            <v>3 Month and less SME Loans</v>
          </cell>
          <cell r="E1707" t="str">
            <v>V</v>
          </cell>
          <cell r="F1707" t="str">
            <v>Performing</v>
          </cell>
          <cell r="G1707">
            <v>8333.34</v>
          </cell>
          <cell r="H1707">
            <v>921.88</v>
          </cell>
        </row>
        <row r="1708">
          <cell r="A1708" t="str">
            <v>PRESTACAO LIQUIDADA</v>
          </cell>
          <cell r="B1708" t="str">
            <v>0770010446</v>
          </cell>
          <cell r="C1708" t="str">
            <v>B</v>
          </cell>
          <cell r="D1708" t="str">
            <v>3 Month and less SME Loans</v>
          </cell>
          <cell r="E1708" t="str">
            <v>V</v>
          </cell>
          <cell r="F1708" t="str">
            <v>Performing</v>
          </cell>
          <cell r="G1708">
            <v>7222.23</v>
          </cell>
          <cell r="H1708">
            <v>850.78</v>
          </cell>
        </row>
        <row r="1709">
          <cell r="A1709" t="str">
            <v>PRESTACAO LIQUIDADA</v>
          </cell>
          <cell r="B1709" t="str">
            <v>0770010455</v>
          </cell>
          <cell r="C1709" t="str">
            <v>B</v>
          </cell>
          <cell r="D1709" t="str">
            <v>3 Month and less SME Loans</v>
          </cell>
          <cell r="E1709" t="str">
            <v>V</v>
          </cell>
          <cell r="F1709" t="str">
            <v>Performing</v>
          </cell>
          <cell r="G1709">
            <v>1985.96</v>
          </cell>
          <cell r="H1709">
            <v>646.42999999999995</v>
          </cell>
        </row>
        <row r="1710">
          <cell r="A1710" t="str">
            <v>PRESTACAO LIQUIDADA</v>
          </cell>
          <cell r="B1710" t="str">
            <v>0770010465</v>
          </cell>
          <cell r="C1710" t="str">
            <v>B</v>
          </cell>
          <cell r="D1710" t="str">
            <v>3 Month and less SME Loans</v>
          </cell>
          <cell r="E1710" t="str">
            <v>V</v>
          </cell>
          <cell r="F1710" t="str">
            <v>Performing</v>
          </cell>
          <cell r="G1710">
            <v>257.52999999999997</v>
          </cell>
          <cell r="H1710">
            <v>36.119999999999997</v>
          </cell>
        </row>
        <row r="1711">
          <cell r="A1711" t="str">
            <v>PRESTACAO LIQUIDADA</v>
          </cell>
          <cell r="B1711" t="str">
            <v>0770010479</v>
          </cell>
          <cell r="C1711" t="str">
            <v>B</v>
          </cell>
          <cell r="D1711" t="str">
            <v>3 Month and less SME Loans</v>
          </cell>
          <cell r="E1711" t="str">
            <v>V</v>
          </cell>
          <cell r="F1711" t="str">
            <v>Performing</v>
          </cell>
          <cell r="G1711">
            <v>452.15</v>
          </cell>
          <cell r="H1711">
            <v>35.65</v>
          </cell>
        </row>
        <row r="1712">
          <cell r="A1712" t="str">
            <v>PRESTACAO LIQUIDADA</v>
          </cell>
          <cell r="B1712" t="str">
            <v>0770010488</v>
          </cell>
          <cell r="C1712" t="str">
            <v>B</v>
          </cell>
          <cell r="D1712" t="str">
            <v>3 Month and less SME Loans</v>
          </cell>
          <cell r="E1712" t="str">
            <v>V</v>
          </cell>
          <cell r="F1712" t="str">
            <v>Performing</v>
          </cell>
          <cell r="G1712">
            <v>5699.15</v>
          </cell>
          <cell r="H1712">
            <v>57.74</v>
          </cell>
        </row>
        <row r="1713">
          <cell r="A1713" t="str">
            <v>PRESTACAO LIQUIDADA</v>
          </cell>
          <cell r="B1713" t="str">
            <v>0770010497</v>
          </cell>
          <cell r="C1713" t="str">
            <v>B</v>
          </cell>
          <cell r="D1713" t="str">
            <v>3 Month and less SME Loans</v>
          </cell>
          <cell r="E1713" t="str">
            <v>V</v>
          </cell>
          <cell r="F1713" t="str">
            <v>Performing</v>
          </cell>
          <cell r="G1713">
            <v>2975</v>
          </cell>
          <cell r="H1713">
            <v>368.17</v>
          </cell>
        </row>
        <row r="1714">
          <cell r="A1714" t="str">
            <v>PRESTACAO LIQUIDADA</v>
          </cell>
          <cell r="B1714" t="str">
            <v>0770010505</v>
          </cell>
          <cell r="C1714" t="str">
            <v>B</v>
          </cell>
          <cell r="D1714" t="str">
            <v>3 Month and less SME Loans</v>
          </cell>
          <cell r="E1714" t="str">
            <v>V</v>
          </cell>
          <cell r="F1714" t="str">
            <v>Performing</v>
          </cell>
          <cell r="G1714">
            <v>44702.28</v>
          </cell>
          <cell r="H1714">
            <v>0</v>
          </cell>
        </row>
        <row r="1715">
          <cell r="A1715" t="str">
            <v>PRESTACAO LIQUIDADA</v>
          </cell>
          <cell r="B1715" t="str">
            <v>0770010527</v>
          </cell>
          <cell r="C1715" t="str">
            <v>B</v>
          </cell>
          <cell r="D1715" t="str">
            <v>3 Month and less SME Loans</v>
          </cell>
          <cell r="E1715" t="str">
            <v>V</v>
          </cell>
          <cell r="F1715" t="str">
            <v>Performing</v>
          </cell>
          <cell r="G1715">
            <v>1851.85</v>
          </cell>
          <cell r="H1715">
            <v>49.53</v>
          </cell>
        </row>
        <row r="1716">
          <cell r="A1716" t="str">
            <v>PRESTACAO LIQUIDADA</v>
          </cell>
          <cell r="B1716" t="str">
            <v>0770010549</v>
          </cell>
          <cell r="C1716" t="str">
            <v>B</v>
          </cell>
          <cell r="D1716" t="str">
            <v>3 Month and less SME Loans</v>
          </cell>
          <cell r="E1716" t="str">
            <v>V</v>
          </cell>
          <cell r="F1716" t="str">
            <v>Performing</v>
          </cell>
          <cell r="G1716">
            <v>15277.78</v>
          </cell>
          <cell r="H1716">
            <v>3225.06</v>
          </cell>
        </row>
        <row r="1717">
          <cell r="A1717" t="str">
            <v>PRESTACAO LIQUIDADA</v>
          </cell>
          <cell r="B1717" t="str">
            <v>0770010554</v>
          </cell>
          <cell r="C1717" t="str">
            <v>B</v>
          </cell>
          <cell r="D1717" t="str">
            <v>3 Month and less SME Loans</v>
          </cell>
          <cell r="E1717" t="str">
            <v>V</v>
          </cell>
          <cell r="F1717" t="str">
            <v>Performing</v>
          </cell>
          <cell r="G1717">
            <v>906.36</v>
          </cell>
          <cell r="H1717">
            <v>94.15</v>
          </cell>
        </row>
        <row r="1718">
          <cell r="A1718" t="str">
            <v>PRESTACAO LIQUIDADA</v>
          </cell>
          <cell r="B1718" t="str">
            <v>0770010594</v>
          </cell>
          <cell r="C1718" t="str">
            <v>B</v>
          </cell>
          <cell r="D1718" t="str">
            <v>3 Month and less SME Loans</v>
          </cell>
          <cell r="E1718" t="str">
            <v>V</v>
          </cell>
          <cell r="F1718" t="str">
            <v>Performing</v>
          </cell>
          <cell r="G1718">
            <v>3051.74</v>
          </cell>
          <cell r="H1718">
            <v>333.39</v>
          </cell>
        </row>
        <row r="1719">
          <cell r="A1719" t="str">
            <v>PRESTACAO LIQUIDADA</v>
          </cell>
          <cell r="B1719" t="str">
            <v>0770010608</v>
          </cell>
          <cell r="C1719" t="str">
            <v>B</v>
          </cell>
          <cell r="D1719" t="str">
            <v>3 Month and less SME Loans</v>
          </cell>
          <cell r="E1719" t="str">
            <v>V</v>
          </cell>
          <cell r="F1719" t="str">
            <v>Performing</v>
          </cell>
          <cell r="G1719">
            <v>238.24</v>
          </cell>
          <cell r="H1719">
            <v>130.93</v>
          </cell>
        </row>
        <row r="1720">
          <cell r="A1720" t="str">
            <v>PRESTACAO LIQUIDADA</v>
          </cell>
          <cell r="B1720" t="str">
            <v>0770010640</v>
          </cell>
          <cell r="C1720" t="str">
            <v>B</v>
          </cell>
          <cell r="D1720" t="str">
            <v>3 Month and less SME Loans</v>
          </cell>
          <cell r="E1720" t="str">
            <v>V</v>
          </cell>
          <cell r="F1720" t="str">
            <v>Performing</v>
          </cell>
          <cell r="G1720">
            <v>37500</v>
          </cell>
          <cell r="H1720">
            <v>3604.05</v>
          </cell>
        </row>
        <row r="1721">
          <cell r="A1721" t="str">
            <v>PRESTACAO LIQUIDADA</v>
          </cell>
          <cell r="B1721" t="str">
            <v>0770010660</v>
          </cell>
          <cell r="C1721" t="str">
            <v>B</v>
          </cell>
          <cell r="D1721" t="str">
            <v>3 Month and less SME Loans</v>
          </cell>
          <cell r="E1721" t="str">
            <v>V</v>
          </cell>
          <cell r="F1721" t="str">
            <v>Performing</v>
          </cell>
          <cell r="G1721">
            <v>1189.8900000000001</v>
          </cell>
          <cell r="H1721">
            <v>44.64</v>
          </cell>
        </row>
        <row r="1722">
          <cell r="A1722" t="str">
            <v>PRESTACAO LIQUIDADA</v>
          </cell>
          <cell r="B1722" t="str">
            <v>0770010670</v>
          </cell>
          <cell r="C1722" t="str">
            <v>B</v>
          </cell>
          <cell r="D1722" t="str">
            <v>3 Month and less SME Loans</v>
          </cell>
          <cell r="E1722" t="str">
            <v>V</v>
          </cell>
          <cell r="F1722" t="str">
            <v>Performing</v>
          </cell>
          <cell r="G1722">
            <v>48076.92</v>
          </cell>
          <cell r="H1722">
            <v>5886.2</v>
          </cell>
        </row>
        <row r="1723">
          <cell r="A1723" t="str">
            <v>PRESTACAO LIQUIDADA</v>
          </cell>
          <cell r="B1723" t="str">
            <v>0770010682</v>
          </cell>
          <cell r="C1723" t="str">
            <v>B</v>
          </cell>
          <cell r="D1723" t="str">
            <v>6 Month SME Loans</v>
          </cell>
          <cell r="E1723" t="str">
            <v>V</v>
          </cell>
          <cell r="F1723" t="str">
            <v>Performing</v>
          </cell>
          <cell r="G1723">
            <v>0</v>
          </cell>
          <cell r="H1723">
            <v>6764.88</v>
          </cell>
        </row>
        <row r="1724">
          <cell r="A1724" t="str">
            <v>PRESTACAO LIQUIDADA</v>
          </cell>
          <cell r="B1724" t="str">
            <v>0770010687</v>
          </cell>
          <cell r="C1724" t="str">
            <v>B</v>
          </cell>
          <cell r="D1724" t="str">
            <v>3 Month and less SME Loans</v>
          </cell>
          <cell r="E1724" t="str">
            <v>V</v>
          </cell>
          <cell r="F1724" t="str">
            <v>Performing</v>
          </cell>
          <cell r="G1724">
            <v>775.73</v>
          </cell>
          <cell r="H1724">
            <v>153.6</v>
          </cell>
        </row>
        <row r="1725">
          <cell r="A1725" t="str">
            <v>PRESTACAO LIQUIDADA</v>
          </cell>
          <cell r="B1725" t="str">
            <v>0770010689</v>
          </cell>
          <cell r="C1725" t="str">
            <v>B</v>
          </cell>
          <cell r="D1725" t="str">
            <v>3 Month and less SME Loans</v>
          </cell>
          <cell r="E1725" t="str">
            <v>V</v>
          </cell>
          <cell r="F1725" t="str">
            <v>Performing</v>
          </cell>
          <cell r="G1725">
            <v>0</v>
          </cell>
          <cell r="H1725">
            <v>6270.72</v>
          </cell>
        </row>
        <row r="1726">
          <cell r="A1726" t="str">
            <v>PRESTACAO LIQUIDADA</v>
          </cell>
          <cell r="B1726" t="str">
            <v>0770010693</v>
          </cell>
          <cell r="C1726" t="str">
            <v>B</v>
          </cell>
          <cell r="D1726" t="str">
            <v>3 Month and less SME Loans</v>
          </cell>
          <cell r="E1726" t="str">
            <v>V</v>
          </cell>
          <cell r="F1726" t="str">
            <v>Performing</v>
          </cell>
          <cell r="G1726">
            <v>4334.66</v>
          </cell>
          <cell r="H1726">
            <v>122.66</v>
          </cell>
        </row>
        <row r="1727">
          <cell r="A1727" t="str">
            <v>PRESTACAO LIQUIDADA</v>
          </cell>
          <cell r="B1727" t="str">
            <v>0770010703</v>
          </cell>
          <cell r="C1727" t="str">
            <v>B</v>
          </cell>
          <cell r="D1727" t="str">
            <v>3 Month and less SME Loans</v>
          </cell>
          <cell r="E1727" t="str">
            <v>V</v>
          </cell>
          <cell r="F1727" t="str">
            <v>Performing</v>
          </cell>
          <cell r="G1727">
            <v>2322.04</v>
          </cell>
          <cell r="H1727">
            <v>53.4</v>
          </cell>
        </row>
        <row r="1728">
          <cell r="A1728" t="str">
            <v>PRESTACAO LIQUIDADA</v>
          </cell>
          <cell r="B1728" t="str">
            <v>0770010717</v>
          </cell>
          <cell r="C1728" t="str">
            <v>B</v>
          </cell>
          <cell r="D1728" t="str">
            <v>3 Month and less SME Loans</v>
          </cell>
          <cell r="E1728" t="str">
            <v>V</v>
          </cell>
          <cell r="F1728" t="str">
            <v>Performing</v>
          </cell>
          <cell r="G1728">
            <v>892.38</v>
          </cell>
          <cell r="H1728">
            <v>118.75</v>
          </cell>
        </row>
        <row r="1729">
          <cell r="A1729" t="str">
            <v>PRESTACAO LIQUIDADA</v>
          </cell>
          <cell r="B1729" t="str">
            <v>0770010726</v>
          </cell>
          <cell r="C1729" t="str">
            <v>B</v>
          </cell>
          <cell r="D1729" t="str">
            <v>3 Month and less SME Loans</v>
          </cell>
          <cell r="E1729" t="str">
            <v>V</v>
          </cell>
          <cell r="F1729" t="str">
            <v>Performing</v>
          </cell>
          <cell r="G1729">
            <v>10067.59</v>
          </cell>
          <cell r="H1729">
            <v>2553.2199999999998</v>
          </cell>
        </row>
        <row r="1730">
          <cell r="A1730" t="str">
            <v>PRESTACAO LIQUIDADA</v>
          </cell>
          <cell r="B1730" t="str">
            <v>0770010729</v>
          </cell>
          <cell r="C1730" t="str">
            <v>B</v>
          </cell>
          <cell r="D1730" t="str">
            <v>3 Month and less SME Loans</v>
          </cell>
          <cell r="E1730" t="str">
            <v>V</v>
          </cell>
          <cell r="F1730" t="str">
            <v>Performing</v>
          </cell>
          <cell r="G1730">
            <v>6666.67</v>
          </cell>
          <cell r="H1730">
            <v>391.82</v>
          </cell>
        </row>
        <row r="1731">
          <cell r="A1731" t="str">
            <v>PRESTACAO LIQUIDADA</v>
          </cell>
          <cell r="B1731" t="str">
            <v>0770010733</v>
          </cell>
          <cell r="C1731" t="str">
            <v>B</v>
          </cell>
          <cell r="D1731" t="str">
            <v>3 Month and less SME Loans</v>
          </cell>
          <cell r="E1731" t="str">
            <v>V</v>
          </cell>
          <cell r="F1731" t="str">
            <v>Performing</v>
          </cell>
          <cell r="G1731">
            <v>2216.0700000000002</v>
          </cell>
          <cell r="H1731">
            <v>947.17</v>
          </cell>
        </row>
        <row r="1732">
          <cell r="A1732" t="str">
            <v>PRESTACAO LIQUIDADA</v>
          </cell>
          <cell r="B1732" t="str">
            <v>0770010735</v>
          </cell>
          <cell r="C1732" t="str">
            <v>B</v>
          </cell>
          <cell r="D1732" t="str">
            <v>3 Month and less SME Loans</v>
          </cell>
          <cell r="E1732" t="str">
            <v>V</v>
          </cell>
          <cell r="F1732" t="str">
            <v>Performing</v>
          </cell>
          <cell r="G1732">
            <v>1758.55</v>
          </cell>
          <cell r="H1732">
            <v>105.59</v>
          </cell>
        </row>
        <row r="1733">
          <cell r="A1733" t="str">
            <v>PRESTACAO LIQUIDADA</v>
          </cell>
          <cell r="B1733" t="str">
            <v>0770010741</v>
          </cell>
          <cell r="C1733" t="str">
            <v>B</v>
          </cell>
          <cell r="D1733" t="str">
            <v>6 Month SME Loans</v>
          </cell>
          <cell r="E1733" t="str">
            <v>V</v>
          </cell>
          <cell r="F1733" t="str">
            <v>Performing</v>
          </cell>
          <cell r="G1733">
            <v>4133.09</v>
          </cell>
          <cell r="H1733">
            <v>0</v>
          </cell>
        </row>
        <row r="1734">
          <cell r="A1734" t="str">
            <v>PRESTACAO LIQUIDADA</v>
          </cell>
          <cell r="B1734" t="str">
            <v>0770010747</v>
          </cell>
          <cell r="C1734" t="str">
            <v>B</v>
          </cell>
          <cell r="D1734" t="str">
            <v>3 Month and less SME Loans</v>
          </cell>
          <cell r="E1734" t="str">
            <v>V</v>
          </cell>
          <cell r="F1734" t="str">
            <v>Performing</v>
          </cell>
          <cell r="G1734">
            <v>421.89</v>
          </cell>
          <cell r="H1734">
            <v>117.18</v>
          </cell>
        </row>
        <row r="1735">
          <cell r="A1735" t="str">
            <v>PRESTACAO LIQUIDADA</v>
          </cell>
          <cell r="B1735" t="str">
            <v>0770010753</v>
          </cell>
          <cell r="C1735" t="str">
            <v>B</v>
          </cell>
          <cell r="D1735" t="str">
            <v>3 Month and less SME Loans</v>
          </cell>
          <cell r="E1735" t="str">
            <v>V</v>
          </cell>
          <cell r="F1735" t="str">
            <v>Performing</v>
          </cell>
          <cell r="G1735">
            <v>13800</v>
          </cell>
          <cell r="H1735">
            <v>303.87</v>
          </cell>
        </row>
        <row r="1736">
          <cell r="A1736" t="str">
            <v>PRESTACAO LIQUIDADA</v>
          </cell>
          <cell r="B1736" t="str">
            <v>0770010767</v>
          </cell>
          <cell r="C1736" t="str">
            <v>B</v>
          </cell>
          <cell r="D1736" t="str">
            <v>3 Month and less SME Loans</v>
          </cell>
          <cell r="E1736" t="str">
            <v>V</v>
          </cell>
          <cell r="F1736" t="str">
            <v>Performing</v>
          </cell>
          <cell r="G1736">
            <v>0</v>
          </cell>
          <cell r="H1736">
            <v>562056.52</v>
          </cell>
        </row>
        <row r="1737">
          <cell r="A1737" t="str">
            <v>PRESTACAO LIQUIDADA</v>
          </cell>
          <cell r="B1737" t="str">
            <v>0770010773</v>
          </cell>
          <cell r="C1737" t="str">
            <v>B</v>
          </cell>
          <cell r="D1737" t="str">
            <v>3 Month and less SME Loans</v>
          </cell>
          <cell r="E1737" t="str">
            <v>V</v>
          </cell>
          <cell r="F1737" t="str">
            <v>Performing</v>
          </cell>
          <cell r="G1737">
            <v>6341.64</v>
          </cell>
          <cell r="H1737">
            <v>171.1</v>
          </cell>
        </row>
        <row r="1738">
          <cell r="A1738" t="str">
            <v>PRESTACAO LIQUIDADA</v>
          </cell>
          <cell r="B1738" t="str">
            <v>0770010781</v>
          </cell>
          <cell r="C1738" t="str">
            <v>B</v>
          </cell>
          <cell r="D1738" t="str">
            <v>3 Month and less SME Loans</v>
          </cell>
          <cell r="E1738" t="str">
            <v>V</v>
          </cell>
          <cell r="F1738" t="str">
            <v>Performing</v>
          </cell>
          <cell r="G1738">
            <v>49434.2</v>
          </cell>
          <cell r="H1738">
            <v>486.49</v>
          </cell>
        </row>
        <row r="1739">
          <cell r="A1739" t="str">
            <v>PRESTACAO LIQUIDADA</v>
          </cell>
          <cell r="B1739" t="str">
            <v>0770010783</v>
          </cell>
          <cell r="C1739" t="str">
            <v>B</v>
          </cell>
          <cell r="D1739" t="str">
            <v>3 Month and less SME Loans</v>
          </cell>
          <cell r="E1739" t="str">
            <v>V</v>
          </cell>
          <cell r="F1739" t="str">
            <v>Performing</v>
          </cell>
          <cell r="G1739">
            <v>6666</v>
          </cell>
          <cell r="H1739">
            <v>270.16000000000003</v>
          </cell>
        </row>
        <row r="1740">
          <cell r="A1740" t="str">
            <v>PRESTACAO LIQUIDADA</v>
          </cell>
          <cell r="B1740" t="str">
            <v>0770010813</v>
          </cell>
          <cell r="C1740" t="str">
            <v>B</v>
          </cell>
          <cell r="D1740" t="str">
            <v>3 Month and less SME Loans</v>
          </cell>
          <cell r="E1740" t="str">
            <v>V</v>
          </cell>
          <cell r="F1740" t="str">
            <v>Performing</v>
          </cell>
          <cell r="G1740">
            <v>20832</v>
          </cell>
          <cell r="H1740">
            <v>1301.42</v>
          </cell>
        </row>
        <row r="1741">
          <cell r="A1741" t="str">
            <v>PRESTACAO LIQUIDADA</v>
          </cell>
          <cell r="B1741" t="str">
            <v>0770010831</v>
          </cell>
          <cell r="C1741" t="str">
            <v>B</v>
          </cell>
          <cell r="D1741" t="str">
            <v>3 Month and less SME Loans</v>
          </cell>
          <cell r="E1741" t="str">
            <v>V</v>
          </cell>
          <cell r="F1741" t="str">
            <v>Performing</v>
          </cell>
          <cell r="G1741">
            <v>124999.98</v>
          </cell>
          <cell r="H1741">
            <v>14118.32</v>
          </cell>
        </row>
        <row r="1742">
          <cell r="A1742" t="str">
            <v>PRESTACAO LIQUIDADA</v>
          </cell>
          <cell r="B1742" t="str">
            <v>0770010834</v>
          </cell>
          <cell r="C1742" t="str">
            <v>B</v>
          </cell>
          <cell r="D1742" t="str">
            <v>3 Month and less SME Loans</v>
          </cell>
          <cell r="E1742" t="str">
            <v>V</v>
          </cell>
          <cell r="F1742" t="str">
            <v>Performing</v>
          </cell>
          <cell r="G1742">
            <v>8250</v>
          </cell>
          <cell r="H1742">
            <v>579.71</v>
          </cell>
        </row>
        <row r="1743">
          <cell r="A1743" t="str">
            <v>PRESTACAO LIQUIDADA</v>
          </cell>
          <cell r="B1743" t="str">
            <v>0770010843</v>
          </cell>
          <cell r="C1743" t="str">
            <v>B</v>
          </cell>
          <cell r="D1743" t="str">
            <v>3 Month and less SME Loans</v>
          </cell>
          <cell r="E1743" t="str">
            <v>V</v>
          </cell>
          <cell r="F1743" t="str">
            <v>Delinquent</v>
          </cell>
          <cell r="G1743">
            <v>13875.28</v>
          </cell>
          <cell r="H1743">
            <v>3220.18</v>
          </cell>
        </row>
        <row r="1744">
          <cell r="A1744" t="str">
            <v>PRESTACAO LIQUIDADA</v>
          </cell>
          <cell r="B1744" t="str">
            <v>0770010844</v>
          </cell>
          <cell r="C1744" t="str">
            <v>B</v>
          </cell>
          <cell r="D1744" t="str">
            <v>3 Month and less SME Loans</v>
          </cell>
          <cell r="E1744" t="str">
            <v>V</v>
          </cell>
          <cell r="F1744" t="str">
            <v>Performing</v>
          </cell>
          <cell r="G1744">
            <v>1832.35</v>
          </cell>
          <cell r="H1744">
            <v>168.93</v>
          </cell>
        </row>
        <row r="1745">
          <cell r="A1745" t="str">
            <v>PRESTACAO LIQUIDADA</v>
          </cell>
          <cell r="B1745" t="str">
            <v>0770010851</v>
          </cell>
          <cell r="C1745" t="str">
            <v>B</v>
          </cell>
          <cell r="D1745" t="str">
            <v>3 Month and less SME Loans</v>
          </cell>
          <cell r="E1745" t="str">
            <v>V</v>
          </cell>
          <cell r="F1745" t="str">
            <v>Performing</v>
          </cell>
          <cell r="G1745">
            <v>1982</v>
          </cell>
          <cell r="H1745">
            <v>159.93</v>
          </cell>
        </row>
        <row r="1746">
          <cell r="A1746" t="str">
            <v>PRESTACAO LIQUIDADA</v>
          </cell>
          <cell r="B1746" t="str">
            <v>0770010866</v>
          </cell>
          <cell r="C1746" t="str">
            <v>B</v>
          </cell>
          <cell r="D1746" t="str">
            <v>3 Month and less SME Loans</v>
          </cell>
          <cell r="E1746" t="str">
            <v>V</v>
          </cell>
          <cell r="F1746" t="str">
            <v>Performing</v>
          </cell>
          <cell r="G1746">
            <v>0</v>
          </cell>
          <cell r="H1746">
            <v>261.38</v>
          </cell>
        </row>
        <row r="1747">
          <cell r="A1747" t="str">
            <v>PRESTACAO LIQUIDADA</v>
          </cell>
          <cell r="B1747" t="str">
            <v>0770010867</v>
          </cell>
          <cell r="C1747" t="str">
            <v>B</v>
          </cell>
          <cell r="D1747" t="str">
            <v>3 Month and less SME Loans</v>
          </cell>
          <cell r="E1747" t="str">
            <v>V</v>
          </cell>
          <cell r="F1747" t="str">
            <v>Performing</v>
          </cell>
          <cell r="G1747">
            <v>8687.32</v>
          </cell>
          <cell r="H1747">
            <v>403.38</v>
          </cell>
        </row>
        <row r="1748">
          <cell r="A1748" t="str">
            <v>PRESTACAO LIQUIDADA</v>
          </cell>
          <cell r="B1748" t="str">
            <v>0770010868</v>
          </cell>
          <cell r="C1748" t="str">
            <v>B</v>
          </cell>
          <cell r="D1748" t="str">
            <v>3 Month and less SME Loans</v>
          </cell>
          <cell r="E1748" t="str">
            <v>V</v>
          </cell>
          <cell r="F1748" t="str">
            <v>Performing</v>
          </cell>
          <cell r="G1748">
            <v>385.64</v>
          </cell>
          <cell r="H1748">
            <v>332.35</v>
          </cell>
        </row>
        <row r="1749">
          <cell r="A1749" t="str">
            <v>PRESTACAO LIQUIDADA</v>
          </cell>
          <cell r="B1749" t="str">
            <v>0770010885</v>
          </cell>
          <cell r="C1749" t="str">
            <v>B</v>
          </cell>
          <cell r="D1749" t="str">
            <v>6 Month SME Loans</v>
          </cell>
          <cell r="E1749" t="str">
            <v>V</v>
          </cell>
          <cell r="F1749" t="str">
            <v>Performing</v>
          </cell>
          <cell r="G1749">
            <v>0</v>
          </cell>
          <cell r="H1749">
            <v>21523.919999999998</v>
          </cell>
        </row>
        <row r="1750">
          <cell r="A1750" t="str">
            <v>PRESTACAO LIQUIDADA</v>
          </cell>
          <cell r="B1750" t="str">
            <v>0770010890</v>
          </cell>
          <cell r="C1750" t="str">
            <v>B</v>
          </cell>
          <cell r="D1750" t="str">
            <v>3 Month and less SME Loans</v>
          </cell>
          <cell r="E1750" t="str">
            <v>V</v>
          </cell>
          <cell r="F1750" t="str">
            <v>Performing</v>
          </cell>
          <cell r="G1750">
            <v>42500</v>
          </cell>
          <cell r="H1750">
            <v>2188.36</v>
          </cell>
        </row>
        <row r="1751">
          <cell r="A1751" t="str">
            <v>PRESTACAO LIQUIDADA</v>
          </cell>
          <cell r="B1751" t="str">
            <v>0770010893</v>
          </cell>
          <cell r="C1751" t="str">
            <v>B</v>
          </cell>
          <cell r="D1751" t="str">
            <v>3 Month and less SME Loans</v>
          </cell>
          <cell r="E1751" t="str">
            <v>V</v>
          </cell>
          <cell r="F1751" t="str">
            <v>Performing</v>
          </cell>
          <cell r="G1751">
            <v>6614.89</v>
          </cell>
          <cell r="H1751">
            <v>567.66</v>
          </cell>
        </row>
        <row r="1752">
          <cell r="A1752" t="str">
            <v>PRESTACAO LIQUIDADA</v>
          </cell>
          <cell r="B1752" t="str">
            <v>0770010904</v>
          </cell>
          <cell r="C1752" t="str">
            <v>B</v>
          </cell>
          <cell r="D1752" t="str">
            <v>6 Month SME Loans</v>
          </cell>
          <cell r="E1752" t="str">
            <v>V</v>
          </cell>
          <cell r="F1752" t="str">
            <v>Performing</v>
          </cell>
          <cell r="G1752">
            <v>147007.17000000001</v>
          </cell>
          <cell r="H1752">
            <v>5475.25</v>
          </cell>
        </row>
        <row r="1753">
          <cell r="A1753" t="str">
            <v>PRESTACAO LIQUIDADA</v>
          </cell>
          <cell r="B1753" t="str">
            <v>0770010905</v>
          </cell>
          <cell r="C1753" t="str">
            <v>B</v>
          </cell>
          <cell r="D1753" t="str">
            <v>6 Month SME Loans</v>
          </cell>
          <cell r="E1753" t="str">
            <v>V</v>
          </cell>
          <cell r="F1753" t="str">
            <v>Performing</v>
          </cell>
          <cell r="G1753">
            <v>336358.07</v>
          </cell>
          <cell r="H1753">
            <v>54752.5</v>
          </cell>
        </row>
        <row r="1754">
          <cell r="A1754" t="str">
            <v>PRESTACAO LIQUIDADA</v>
          </cell>
          <cell r="B1754" t="str">
            <v>0770010911</v>
          </cell>
          <cell r="C1754" t="str">
            <v>B</v>
          </cell>
          <cell r="D1754" t="str">
            <v>3 Month and less SME Loans</v>
          </cell>
          <cell r="E1754" t="str">
            <v>V</v>
          </cell>
          <cell r="F1754" t="str">
            <v>Performing</v>
          </cell>
          <cell r="G1754">
            <v>16666.66</v>
          </cell>
          <cell r="H1754">
            <v>1136.99</v>
          </cell>
        </row>
        <row r="1755">
          <cell r="A1755" t="str">
            <v>PRESTACAO LIQUIDADA</v>
          </cell>
          <cell r="B1755" t="str">
            <v>0770010935</v>
          </cell>
          <cell r="C1755" t="str">
            <v>B</v>
          </cell>
          <cell r="D1755" t="str">
            <v>3 Month and less SME Loans</v>
          </cell>
          <cell r="E1755" t="str">
            <v>V</v>
          </cell>
          <cell r="F1755" t="str">
            <v>Performing</v>
          </cell>
          <cell r="G1755">
            <v>287500</v>
          </cell>
          <cell r="H1755">
            <v>82286.86</v>
          </cell>
        </row>
        <row r="1756">
          <cell r="A1756" t="str">
            <v>PRESTACAO LIQUIDADA</v>
          </cell>
          <cell r="B1756" t="str">
            <v>0770010958</v>
          </cell>
          <cell r="C1756" t="str">
            <v>B</v>
          </cell>
          <cell r="D1756" t="str">
            <v>3 Month and less SME Loans</v>
          </cell>
          <cell r="E1756" t="str">
            <v>V</v>
          </cell>
          <cell r="F1756" t="str">
            <v>Performing</v>
          </cell>
          <cell r="G1756">
            <v>450.61</v>
          </cell>
          <cell r="H1756">
            <v>32.520000000000003</v>
          </cell>
        </row>
        <row r="1757">
          <cell r="A1757" t="str">
            <v>PRESTACAO LIQUIDADA</v>
          </cell>
          <cell r="B1757" t="str">
            <v>0770010959</v>
          </cell>
          <cell r="C1757" t="str">
            <v>B</v>
          </cell>
          <cell r="D1757" t="str">
            <v>3 Month and less SME Loans</v>
          </cell>
          <cell r="E1757" t="str">
            <v>V</v>
          </cell>
          <cell r="F1757" t="str">
            <v>Performing</v>
          </cell>
          <cell r="G1757">
            <v>10000</v>
          </cell>
          <cell r="H1757">
            <v>330.76</v>
          </cell>
        </row>
        <row r="1758">
          <cell r="A1758" t="str">
            <v>PRESTACAO LIQUIDADA</v>
          </cell>
          <cell r="B1758" t="str">
            <v>0770010980</v>
          </cell>
          <cell r="C1758" t="str">
            <v>B</v>
          </cell>
          <cell r="D1758" t="str">
            <v>3 Month and less SME Loans</v>
          </cell>
          <cell r="E1758" t="str">
            <v>V</v>
          </cell>
          <cell r="F1758" t="str">
            <v>Performing</v>
          </cell>
          <cell r="G1758">
            <v>213.88</v>
          </cell>
          <cell r="H1758">
            <v>46.03</v>
          </cell>
        </row>
        <row r="1759">
          <cell r="A1759" t="str">
            <v>PRESTACAO LIQUIDADA</v>
          </cell>
          <cell r="B1759" t="str">
            <v>0770010981</v>
          </cell>
          <cell r="C1759" t="str">
            <v>B</v>
          </cell>
          <cell r="D1759" t="str">
            <v>3 Month and less SME Loans</v>
          </cell>
          <cell r="E1759" t="str">
            <v>V</v>
          </cell>
          <cell r="F1759" t="str">
            <v>Performing</v>
          </cell>
          <cell r="G1759">
            <v>213.88</v>
          </cell>
          <cell r="H1759">
            <v>46.03</v>
          </cell>
        </row>
        <row r="1760">
          <cell r="A1760" t="str">
            <v>PRESTACAO LIQUIDADA</v>
          </cell>
          <cell r="B1760" t="str">
            <v>0770010993</v>
          </cell>
          <cell r="C1760" t="str">
            <v>B</v>
          </cell>
          <cell r="D1760" t="str">
            <v>3 Month and less SME Loans</v>
          </cell>
          <cell r="E1760" t="str">
            <v>V</v>
          </cell>
          <cell r="F1760" t="str">
            <v>Performing</v>
          </cell>
          <cell r="G1760">
            <v>12565.05</v>
          </cell>
          <cell r="H1760">
            <v>281.19</v>
          </cell>
        </row>
        <row r="1761">
          <cell r="A1761" t="str">
            <v>PRESTACAO LIQUIDADA</v>
          </cell>
          <cell r="B1761" t="str">
            <v>0770010997</v>
          </cell>
          <cell r="C1761" t="str">
            <v>B</v>
          </cell>
          <cell r="D1761" t="str">
            <v>3 Month and less SME Loans</v>
          </cell>
          <cell r="E1761" t="str">
            <v>V</v>
          </cell>
          <cell r="F1761" t="str">
            <v>Performing</v>
          </cell>
          <cell r="G1761">
            <v>37500</v>
          </cell>
          <cell r="H1761">
            <v>3009.99</v>
          </cell>
        </row>
        <row r="1762">
          <cell r="A1762" t="str">
            <v>PRESTACAO LIQUIDADA</v>
          </cell>
          <cell r="B1762" t="str">
            <v>0770011004</v>
          </cell>
          <cell r="C1762" t="str">
            <v>B</v>
          </cell>
          <cell r="D1762" t="str">
            <v>3 Month and less SME Loans</v>
          </cell>
          <cell r="E1762" t="str">
            <v>V</v>
          </cell>
          <cell r="F1762" t="str">
            <v>Performing</v>
          </cell>
          <cell r="G1762">
            <v>43697.919999999998</v>
          </cell>
          <cell r="H1762">
            <v>1748.65</v>
          </cell>
        </row>
        <row r="1763">
          <cell r="A1763" t="str">
            <v>PRESTACAO LIQUIDADA</v>
          </cell>
          <cell r="B1763" t="str">
            <v>0770011005</v>
          </cell>
          <cell r="C1763" t="str">
            <v>B</v>
          </cell>
          <cell r="D1763" t="str">
            <v>3 Month and less SME Loans</v>
          </cell>
          <cell r="E1763" t="str">
            <v>V</v>
          </cell>
          <cell r="F1763" t="str">
            <v>Performing</v>
          </cell>
          <cell r="G1763">
            <v>3189.36</v>
          </cell>
          <cell r="H1763">
            <v>1422.47</v>
          </cell>
        </row>
        <row r="1764">
          <cell r="A1764" t="str">
            <v>PRESTACAO LIQUIDADA</v>
          </cell>
          <cell r="B1764" t="str">
            <v>0770011027</v>
          </cell>
          <cell r="C1764" t="str">
            <v>B</v>
          </cell>
          <cell r="D1764" t="str">
            <v>3 Month and less SME Loans</v>
          </cell>
          <cell r="E1764" t="str">
            <v>V</v>
          </cell>
          <cell r="F1764" t="str">
            <v>Performing</v>
          </cell>
          <cell r="G1764">
            <v>3125</v>
          </cell>
          <cell r="H1764">
            <v>426.05</v>
          </cell>
        </row>
        <row r="1765">
          <cell r="A1765" t="str">
            <v>PRESTACAO LIQUIDADA</v>
          </cell>
          <cell r="B1765" t="str">
            <v>0770011052</v>
          </cell>
          <cell r="C1765" t="str">
            <v>B</v>
          </cell>
          <cell r="D1765" t="str">
            <v>3 Month and less SME Loans</v>
          </cell>
          <cell r="E1765" t="str">
            <v>V</v>
          </cell>
          <cell r="F1765" t="str">
            <v>Performing</v>
          </cell>
          <cell r="G1765">
            <v>731.85</v>
          </cell>
          <cell r="H1765">
            <v>105.47</v>
          </cell>
        </row>
        <row r="1766">
          <cell r="A1766" t="str">
            <v>PRESTACAO LIQUIDADA</v>
          </cell>
          <cell r="B1766" t="str">
            <v>0770011070</v>
          </cell>
          <cell r="C1766" t="str">
            <v>B</v>
          </cell>
          <cell r="D1766" t="str">
            <v>3 Month and less SME Loans</v>
          </cell>
          <cell r="E1766" t="str">
            <v>V</v>
          </cell>
          <cell r="F1766" t="str">
            <v>Performing</v>
          </cell>
          <cell r="G1766">
            <v>31250</v>
          </cell>
          <cell r="H1766">
            <v>1338.93</v>
          </cell>
        </row>
        <row r="1767">
          <cell r="A1767" t="str">
            <v>PRESTACAO LIQUIDADA</v>
          </cell>
          <cell r="B1767" t="str">
            <v>0770011076</v>
          </cell>
          <cell r="C1767" t="str">
            <v>B</v>
          </cell>
          <cell r="D1767" t="str">
            <v>3 Month and less SME Loans</v>
          </cell>
          <cell r="E1767" t="str">
            <v>V</v>
          </cell>
          <cell r="F1767" t="str">
            <v>Performing</v>
          </cell>
          <cell r="G1767">
            <v>11761.8</v>
          </cell>
          <cell r="H1767">
            <v>187.74</v>
          </cell>
        </row>
        <row r="1768">
          <cell r="A1768" t="str">
            <v>PRESTACAO LIQUIDADA</v>
          </cell>
          <cell r="B1768" t="str">
            <v>0770011104</v>
          </cell>
          <cell r="C1768" t="str">
            <v>B</v>
          </cell>
          <cell r="D1768" t="str">
            <v>3 Month and less SME Loans</v>
          </cell>
          <cell r="E1768" t="str">
            <v>V</v>
          </cell>
          <cell r="F1768" t="str">
            <v>Performing</v>
          </cell>
          <cell r="G1768">
            <v>4703.3999999999996</v>
          </cell>
          <cell r="H1768">
            <v>457.08</v>
          </cell>
        </row>
        <row r="1769">
          <cell r="A1769" t="str">
            <v>PRESTACAO LIQUIDADA</v>
          </cell>
          <cell r="B1769" t="str">
            <v>0770011132</v>
          </cell>
          <cell r="C1769" t="str">
            <v>B</v>
          </cell>
          <cell r="D1769" t="str">
            <v>3 Month and less SME Loans</v>
          </cell>
          <cell r="E1769" t="str">
            <v>V</v>
          </cell>
          <cell r="F1769" t="str">
            <v>Performing</v>
          </cell>
          <cell r="G1769">
            <v>22321.43</v>
          </cell>
          <cell r="H1769">
            <v>4362.96</v>
          </cell>
        </row>
        <row r="1770">
          <cell r="A1770" t="str">
            <v>PRESTACAO LIQUIDADA</v>
          </cell>
          <cell r="B1770" t="str">
            <v>0770011142</v>
          </cell>
          <cell r="C1770" t="str">
            <v>B</v>
          </cell>
          <cell r="D1770" t="str">
            <v>3 Month and less SME Loans</v>
          </cell>
          <cell r="E1770" t="str">
            <v>V</v>
          </cell>
          <cell r="F1770" t="str">
            <v>Performing</v>
          </cell>
          <cell r="G1770">
            <v>2083.33</v>
          </cell>
          <cell r="H1770">
            <v>112.48</v>
          </cell>
        </row>
        <row r="1771">
          <cell r="A1771" t="str">
            <v>PRESTACAO LIQUIDADA</v>
          </cell>
          <cell r="B1771" t="str">
            <v>0770011150</v>
          </cell>
          <cell r="C1771" t="str">
            <v>B</v>
          </cell>
          <cell r="D1771" t="str">
            <v>3 Month and less SME Loans</v>
          </cell>
          <cell r="E1771" t="str">
            <v>V</v>
          </cell>
          <cell r="F1771" t="str">
            <v>Performing</v>
          </cell>
          <cell r="G1771">
            <v>580.75</v>
          </cell>
          <cell r="H1771">
            <v>62.91</v>
          </cell>
        </row>
        <row r="1772">
          <cell r="A1772" t="str">
            <v>PRESTACAO LIQUIDADA</v>
          </cell>
          <cell r="B1772" t="str">
            <v>0770011158</v>
          </cell>
          <cell r="C1772" t="str">
            <v>B</v>
          </cell>
          <cell r="D1772" t="str">
            <v>3 Month and less SME Loans</v>
          </cell>
          <cell r="E1772" t="str">
            <v>V</v>
          </cell>
          <cell r="F1772" t="str">
            <v>Performing</v>
          </cell>
          <cell r="G1772">
            <v>93750</v>
          </cell>
          <cell r="H1772">
            <v>4016.8</v>
          </cell>
        </row>
        <row r="1773">
          <cell r="A1773" t="str">
            <v>PRESTACAO LIQUIDADA</v>
          </cell>
          <cell r="B1773" t="str">
            <v>0770011163</v>
          </cell>
          <cell r="C1773" t="str">
            <v>B</v>
          </cell>
          <cell r="D1773" t="str">
            <v>3 Month and less SME Loans</v>
          </cell>
          <cell r="E1773" t="str">
            <v>V</v>
          </cell>
          <cell r="F1773" t="str">
            <v>Performing</v>
          </cell>
          <cell r="G1773">
            <v>8584.4599999999991</v>
          </cell>
          <cell r="H1773">
            <v>942.61</v>
          </cell>
        </row>
        <row r="1774">
          <cell r="A1774" t="str">
            <v>PRESTACAO LIQUIDADA</v>
          </cell>
          <cell r="B1774" t="str">
            <v>0770011166</v>
          </cell>
          <cell r="C1774" t="str">
            <v>B</v>
          </cell>
          <cell r="D1774" t="str">
            <v>3 Month and less SME Loans</v>
          </cell>
          <cell r="E1774" t="str">
            <v>V</v>
          </cell>
          <cell r="F1774" t="str">
            <v>Performing</v>
          </cell>
          <cell r="G1774">
            <v>3125</v>
          </cell>
          <cell r="H1774">
            <v>147.09</v>
          </cell>
        </row>
        <row r="1775">
          <cell r="A1775" t="str">
            <v>PRESTACAO LIQUIDADA</v>
          </cell>
          <cell r="B1775" t="str">
            <v>0770011169</v>
          </cell>
          <cell r="C1775" t="str">
            <v>B</v>
          </cell>
          <cell r="D1775" t="str">
            <v>3 Month and less SME Loans</v>
          </cell>
          <cell r="E1775" t="str">
            <v>V</v>
          </cell>
          <cell r="F1775" t="str">
            <v>Performing</v>
          </cell>
          <cell r="G1775">
            <v>11445.48</v>
          </cell>
          <cell r="H1775">
            <v>46.25</v>
          </cell>
        </row>
        <row r="1776">
          <cell r="A1776" t="str">
            <v>PRESTACAO LIQUIDADA</v>
          </cell>
          <cell r="B1776" t="str">
            <v>0770011191</v>
          </cell>
          <cell r="C1776" t="str">
            <v>B</v>
          </cell>
          <cell r="D1776" t="str">
            <v>3 Month and less SME Loans</v>
          </cell>
          <cell r="E1776" t="str">
            <v>V</v>
          </cell>
          <cell r="F1776" t="str">
            <v>Performing</v>
          </cell>
          <cell r="G1776">
            <v>23887.919999999998</v>
          </cell>
          <cell r="H1776">
            <v>3957.38</v>
          </cell>
        </row>
        <row r="1777">
          <cell r="A1777" t="str">
            <v>PRESTACAO LIQUIDADA</v>
          </cell>
          <cell r="B1777" t="str">
            <v>0770011195</v>
          </cell>
          <cell r="C1777" t="str">
            <v>B</v>
          </cell>
          <cell r="D1777" t="str">
            <v>3 Month and less SME Loans</v>
          </cell>
          <cell r="E1777" t="str">
            <v>V</v>
          </cell>
          <cell r="F1777" t="str">
            <v>Performing</v>
          </cell>
          <cell r="G1777">
            <v>3571.78</v>
          </cell>
          <cell r="H1777">
            <v>108.73</v>
          </cell>
        </row>
        <row r="1778">
          <cell r="A1778" t="str">
            <v>PRESTACAO LIQUIDADA</v>
          </cell>
          <cell r="B1778" t="str">
            <v>0770011205</v>
          </cell>
          <cell r="C1778" t="str">
            <v>B</v>
          </cell>
          <cell r="D1778" t="str">
            <v>3 Month and less SME Loans</v>
          </cell>
          <cell r="E1778" t="str">
            <v>V</v>
          </cell>
          <cell r="F1778" t="str">
            <v>Performing</v>
          </cell>
          <cell r="G1778">
            <v>31250</v>
          </cell>
          <cell r="H1778">
            <v>975.17</v>
          </cell>
        </row>
        <row r="1779">
          <cell r="A1779" t="str">
            <v>PRESTACAO LIQUIDADA</v>
          </cell>
          <cell r="B1779" t="str">
            <v>0770011219</v>
          </cell>
          <cell r="C1779" t="str">
            <v>B</v>
          </cell>
          <cell r="D1779" t="str">
            <v>3 Month and less SME Loans</v>
          </cell>
          <cell r="E1779" t="str">
            <v>V</v>
          </cell>
          <cell r="F1779" t="str">
            <v>Performing</v>
          </cell>
          <cell r="G1779">
            <v>723.06</v>
          </cell>
          <cell r="H1779">
            <v>123.14</v>
          </cell>
        </row>
        <row r="1780">
          <cell r="A1780" t="str">
            <v>PRESTACAO LIQUIDADA</v>
          </cell>
          <cell r="B1780" t="str">
            <v>0770011227</v>
          </cell>
          <cell r="C1780" t="str">
            <v>B</v>
          </cell>
          <cell r="D1780" t="str">
            <v>3 Month and less SME Loans</v>
          </cell>
          <cell r="E1780" t="str">
            <v>V</v>
          </cell>
          <cell r="F1780" t="str">
            <v>Performing</v>
          </cell>
          <cell r="G1780">
            <v>444.91</v>
          </cell>
          <cell r="H1780">
            <v>14.47</v>
          </cell>
        </row>
        <row r="1781">
          <cell r="A1781" t="str">
            <v>PRESTACAO LIQUIDADA</v>
          </cell>
          <cell r="B1781" t="str">
            <v>0770011233</v>
          </cell>
          <cell r="C1781" t="str">
            <v>B</v>
          </cell>
          <cell r="D1781" t="str">
            <v>3 Month and less SME Loans</v>
          </cell>
          <cell r="E1781" t="str">
            <v>V</v>
          </cell>
          <cell r="F1781" t="str">
            <v>Performing</v>
          </cell>
          <cell r="G1781">
            <v>627.37</v>
          </cell>
          <cell r="H1781">
            <v>113.04</v>
          </cell>
        </row>
        <row r="1782">
          <cell r="A1782" t="str">
            <v>PRESTACAO LIQUIDADA</v>
          </cell>
          <cell r="B1782" t="str">
            <v>0770011235</v>
          </cell>
          <cell r="C1782" t="str">
            <v>B</v>
          </cell>
          <cell r="D1782" t="str">
            <v>3 Month and less SME Loans</v>
          </cell>
          <cell r="E1782" t="str">
            <v>V</v>
          </cell>
          <cell r="F1782" t="str">
            <v>Performing</v>
          </cell>
          <cell r="G1782">
            <v>13949.09</v>
          </cell>
          <cell r="H1782">
            <v>6282.6</v>
          </cell>
        </row>
        <row r="1783">
          <cell r="A1783" t="str">
            <v>PRESTACAO LIQUIDADA</v>
          </cell>
          <cell r="B1783" t="str">
            <v>0770011238</v>
          </cell>
          <cell r="C1783" t="str">
            <v>B</v>
          </cell>
          <cell r="D1783" t="str">
            <v>3 Month and less SME Loans</v>
          </cell>
          <cell r="E1783" t="str">
            <v>V</v>
          </cell>
          <cell r="F1783" t="str">
            <v>Performing</v>
          </cell>
          <cell r="G1783">
            <v>12000</v>
          </cell>
          <cell r="H1783">
            <v>2592.75</v>
          </cell>
        </row>
        <row r="1784">
          <cell r="A1784" t="str">
            <v>PRESTACAO LIQUIDADA</v>
          </cell>
          <cell r="B1784" t="str">
            <v>0770011240</v>
          </cell>
          <cell r="C1784" t="str">
            <v>B</v>
          </cell>
          <cell r="D1784" t="str">
            <v>3 Month and less SME Loans</v>
          </cell>
          <cell r="E1784" t="str">
            <v>V</v>
          </cell>
          <cell r="F1784" t="str">
            <v>Performing</v>
          </cell>
          <cell r="G1784">
            <v>11904.76</v>
          </cell>
          <cell r="H1784">
            <v>2560.02</v>
          </cell>
        </row>
        <row r="1785">
          <cell r="A1785" t="str">
            <v>PRESTACAO LIQUIDADA</v>
          </cell>
          <cell r="B1785" t="str">
            <v>0770011241</v>
          </cell>
          <cell r="C1785" t="str">
            <v>B</v>
          </cell>
          <cell r="D1785" t="str">
            <v>3 Month and less SME Loans</v>
          </cell>
          <cell r="E1785" t="str">
            <v>V</v>
          </cell>
          <cell r="F1785" t="str">
            <v>Performing</v>
          </cell>
          <cell r="G1785">
            <v>3436.17</v>
          </cell>
          <cell r="H1785">
            <v>188.77</v>
          </cell>
        </row>
        <row r="1786">
          <cell r="A1786" t="str">
            <v>PRESTACAO LIQUIDADA</v>
          </cell>
          <cell r="B1786" t="str">
            <v>0770011257</v>
          </cell>
          <cell r="C1786" t="str">
            <v>B</v>
          </cell>
          <cell r="D1786" t="str">
            <v>3 Month and less SME Loans</v>
          </cell>
          <cell r="E1786" t="str">
            <v>V</v>
          </cell>
          <cell r="F1786" t="str">
            <v>Performing</v>
          </cell>
          <cell r="G1786">
            <v>12200</v>
          </cell>
          <cell r="H1786">
            <v>515.76</v>
          </cell>
        </row>
        <row r="1787">
          <cell r="A1787" t="str">
            <v>PRESTACAO LIQUIDADA</v>
          </cell>
          <cell r="B1787" t="str">
            <v>0770011270</v>
          </cell>
          <cell r="C1787" t="str">
            <v>B</v>
          </cell>
          <cell r="D1787" t="str">
            <v>3 Month and less SME Loans</v>
          </cell>
          <cell r="E1787" t="str">
            <v>V</v>
          </cell>
          <cell r="F1787" t="str">
            <v>Performing</v>
          </cell>
          <cell r="G1787">
            <v>2495.6999999999998</v>
          </cell>
          <cell r="H1787">
            <v>559.13</v>
          </cell>
        </row>
        <row r="1788">
          <cell r="A1788" t="str">
            <v>PRESTACAO LIQUIDADA</v>
          </cell>
          <cell r="B1788" t="str">
            <v>0770011275</v>
          </cell>
          <cell r="C1788" t="str">
            <v>B</v>
          </cell>
          <cell r="D1788" t="str">
            <v>3 Month and less SME Loans</v>
          </cell>
          <cell r="E1788" t="str">
            <v>V</v>
          </cell>
          <cell r="F1788" t="str">
            <v>Performing</v>
          </cell>
          <cell r="G1788">
            <v>833.33</v>
          </cell>
          <cell r="H1788">
            <v>26.06</v>
          </cell>
        </row>
        <row r="1789">
          <cell r="A1789" t="str">
            <v>PRESTACAO LIQUIDADA</v>
          </cell>
          <cell r="B1789" t="str">
            <v>0770011290</v>
          </cell>
          <cell r="C1789" t="str">
            <v>B</v>
          </cell>
          <cell r="D1789" t="str">
            <v>3 Month and less SME Loans</v>
          </cell>
          <cell r="E1789" t="str">
            <v>V</v>
          </cell>
          <cell r="F1789" t="str">
            <v>Delinquent</v>
          </cell>
          <cell r="G1789">
            <v>3668.7</v>
          </cell>
          <cell r="H1789">
            <v>669.25</v>
          </cell>
        </row>
        <row r="1790">
          <cell r="A1790" t="str">
            <v>PRESTACAO LIQUIDADA</v>
          </cell>
          <cell r="B1790" t="str">
            <v>0770011306</v>
          </cell>
          <cell r="C1790" t="str">
            <v>B</v>
          </cell>
          <cell r="D1790" t="str">
            <v>3 Month and less SME Loans</v>
          </cell>
          <cell r="E1790" t="str">
            <v>V</v>
          </cell>
          <cell r="F1790" t="str">
            <v>Performing</v>
          </cell>
          <cell r="G1790">
            <v>42832.92</v>
          </cell>
          <cell r="H1790">
            <v>1556.47</v>
          </cell>
        </row>
        <row r="1791">
          <cell r="A1791" t="str">
            <v>PRESTACAO LIQUIDADA</v>
          </cell>
          <cell r="B1791" t="str">
            <v>0770011330</v>
          </cell>
          <cell r="C1791" t="str">
            <v>B</v>
          </cell>
          <cell r="D1791" t="str">
            <v>3 Month and less SME Loans</v>
          </cell>
          <cell r="E1791" t="str">
            <v>V</v>
          </cell>
          <cell r="F1791" t="str">
            <v>Performing</v>
          </cell>
          <cell r="G1791">
            <v>8333.34</v>
          </cell>
          <cell r="H1791">
            <v>611.57000000000005</v>
          </cell>
        </row>
        <row r="1792">
          <cell r="A1792" t="str">
            <v>PRESTACAO LIQUIDADA</v>
          </cell>
          <cell r="B1792" t="str">
            <v>0770011346</v>
          </cell>
          <cell r="C1792" t="str">
            <v>B</v>
          </cell>
          <cell r="D1792" t="str">
            <v>3 Month and less SME Loans</v>
          </cell>
          <cell r="E1792" t="str">
            <v>V</v>
          </cell>
          <cell r="F1792" t="str">
            <v>Performing</v>
          </cell>
          <cell r="G1792">
            <v>1185.1199999999999</v>
          </cell>
          <cell r="H1792">
            <v>54.28</v>
          </cell>
        </row>
        <row r="1793">
          <cell r="A1793" t="str">
            <v>PRESTACAO LIQUIDADA</v>
          </cell>
          <cell r="B1793" t="str">
            <v>0770011353</v>
          </cell>
          <cell r="C1793" t="str">
            <v>B</v>
          </cell>
          <cell r="D1793" t="str">
            <v>3 Month and less SME Loans</v>
          </cell>
          <cell r="E1793" t="str">
            <v>V</v>
          </cell>
          <cell r="F1793" t="str">
            <v>Performing</v>
          </cell>
          <cell r="G1793">
            <v>890.95</v>
          </cell>
          <cell r="H1793">
            <v>114.35</v>
          </cell>
        </row>
        <row r="1794">
          <cell r="A1794" t="str">
            <v>PRESTACAO LIQUIDADA</v>
          </cell>
          <cell r="B1794" t="str">
            <v>0770011369</v>
          </cell>
          <cell r="C1794" t="str">
            <v>B</v>
          </cell>
          <cell r="D1794" t="str">
            <v>3 Month and less SME Loans</v>
          </cell>
          <cell r="E1794" t="str">
            <v>V</v>
          </cell>
          <cell r="F1794" t="str">
            <v>Performing</v>
          </cell>
          <cell r="G1794">
            <v>0</v>
          </cell>
          <cell r="H1794">
            <v>228.26</v>
          </cell>
        </row>
        <row r="1795">
          <cell r="A1795" t="str">
            <v>PRESTACAO LIQUIDADA</v>
          </cell>
          <cell r="B1795" t="str">
            <v>0770011370</v>
          </cell>
          <cell r="C1795" t="str">
            <v>B</v>
          </cell>
          <cell r="D1795" t="str">
            <v>3 Month and less SME Loans</v>
          </cell>
          <cell r="E1795" t="str">
            <v>V</v>
          </cell>
          <cell r="F1795" t="str">
            <v>Performing</v>
          </cell>
          <cell r="G1795">
            <v>0</v>
          </cell>
          <cell r="H1795">
            <v>5801.72</v>
          </cell>
        </row>
        <row r="1796">
          <cell r="A1796" t="str">
            <v>PRESTACAO LIQUIDADA</v>
          </cell>
          <cell r="B1796" t="str">
            <v>0770011376</v>
          </cell>
          <cell r="C1796" t="str">
            <v>B</v>
          </cell>
          <cell r="D1796" t="str">
            <v>3 Month and less SME Loans</v>
          </cell>
          <cell r="E1796" t="str">
            <v>V</v>
          </cell>
          <cell r="F1796" t="str">
            <v>Performing</v>
          </cell>
          <cell r="G1796">
            <v>212.25</v>
          </cell>
          <cell r="H1796">
            <v>48.69</v>
          </cell>
        </row>
        <row r="1797">
          <cell r="A1797" t="str">
            <v>PRESTACAO LIQUIDADA</v>
          </cell>
          <cell r="B1797" t="str">
            <v>0770011384</v>
          </cell>
          <cell r="C1797" t="str">
            <v>B</v>
          </cell>
          <cell r="D1797" t="str">
            <v>3 Month and less SME Loans</v>
          </cell>
          <cell r="E1797" t="str">
            <v>V</v>
          </cell>
          <cell r="F1797" t="str">
            <v>Performing</v>
          </cell>
          <cell r="G1797">
            <v>6177.52</v>
          </cell>
          <cell r="H1797">
            <v>334.84</v>
          </cell>
        </row>
        <row r="1798">
          <cell r="A1798" t="str">
            <v>PRESTACAO LIQUIDADA</v>
          </cell>
          <cell r="B1798" t="str">
            <v>0770011390</v>
          </cell>
          <cell r="C1798" t="str">
            <v>B</v>
          </cell>
          <cell r="D1798" t="str">
            <v>6 Month SME Loans</v>
          </cell>
          <cell r="E1798" t="str">
            <v>V</v>
          </cell>
          <cell r="F1798" t="str">
            <v>Performing</v>
          </cell>
          <cell r="G1798">
            <v>0</v>
          </cell>
          <cell r="H1798">
            <v>66162.880000000005</v>
          </cell>
        </row>
        <row r="1799">
          <cell r="A1799" t="str">
            <v>PRESTACAO LIQUIDADA</v>
          </cell>
          <cell r="B1799" t="str">
            <v>0770011392</v>
          </cell>
          <cell r="C1799" t="str">
            <v>B</v>
          </cell>
          <cell r="D1799" t="str">
            <v>3 Month and less SME Loans</v>
          </cell>
          <cell r="E1799" t="str">
            <v>V</v>
          </cell>
          <cell r="F1799" t="str">
            <v>Performing</v>
          </cell>
          <cell r="G1799">
            <v>2406.9499999999998</v>
          </cell>
          <cell r="H1799">
            <v>73.61</v>
          </cell>
        </row>
        <row r="1800">
          <cell r="A1800" t="str">
            <v>PRESTACAO LIQUIDADA</v>
          </cell>
          <cell r="B1800" t="str">
            <v>0770011405</v>
          </cell>
          <cell r="C1800" t="str">
            <v>B</v>
          </cell>
          <cell r="D1800" t="str">
            <v>3 Month and less SME Loans</v>
          </cell>
          <cell r="E1800" t="str">
            <v>V</v>
          </cell>
          <cell r="F1800" t="str">
            <v>Performing</v>
          </cell>
          <cell r="G1800">
            <v>20000</v>
          </cell>
          <cell r="H1800">
            <v>3352.34</v>
          </cell>
        </row>
        <row r="1801">
          <cell r="A1801" t="str">
            <v>PRESTACAO LIQUIDADA</v>
          </cell>
          <cell r="B1801" t="str">
            <v>0770011410</v>
          </cell>
          <cell r="C1801" t="str">
            <v>B</v>
          </cell>
          <cell r="D1801" t="str">
            <v>3 Month and less SME Loans</v>
          </cell>
          <cell r="E1801" t="str">
            <v>V</v>
          </cell>
          <cell r="F1801" t="str">
            <v>Performing</v>
          </cell>
          <cell r="G1801">
            <v>7500</v>
          </cell>
          <cell r="H1801">
            <v>1851.5</v>
          </cell>
        </row>
        <row r="1802">
          <cell r="A1802" t="str">
            <v>PRESTACAO LIQUIDADA</v>
          </cell>
          <cell r="B1802" t="str">
            <v>0770011413</v>
          </cell>
          <cell r="C1802" t="str">
            <v>B</v>
          </cell>
          <cell r="D1802" t="str">
            <v>3 Month and less SME Loans</v>
          </cell>
          <cell r="E1802" t="str">
            <v>V</v>
          </cell>
          <cell r="F1802" t="str">
            <v>Performing</v>
          </cell>
          <cell r="G1802">
            <v>36725.58</v>
          </cell>
          <cell r="H1802">
            <v>3192.84</v>
          </cell>
        </row>
        <row r="1803">
          <cell r="A1803" t="str">
            <v>PRESTACAO LIQUIDADA</v>
          </cell>
          <cell r="B1803" t="str">
            <v>0770011422</v>
          </cell>
          <cell r="C1803" t="str">
            <v>B</v>
          </cell>
          <cell r="D1803" t="str">
            <v>3 Month and less SME Loans</v>
          </cell>
          <cell r="E1803" t="str">
            <v>V</v>
          </cell>
          <cell r="F1803" t="str">
            <v>Performing</v>
          </cell>
          <cell r="G1803">
            <v>393.58</v>
          </cell>
          <cell r="H1803">
            <v>89.89</v>
          </cell>
        </row>
        <row r="1804">
          <cell r="A1804" t="str">
            <v>PRESTACAO LIQUIDADA</v>
          </cell>
          <cell r="B1804" t="str">
            <v>0770011429</v>
          </cell>
          <cell r="C1804" t="str">
            <v>B</v>
          </cell>
          <cell r="D1804" t="str">
            <v>3 Month and less SME Loans</v>
          </cell>
          <cell r="E1804" t="str">
            <v>V</v>
          </cell>
          <cell r="F1804" t="str">
            <v>Performing</v>
          </cell>
          <cell r="G1804">
            <v>572.73</v>
          </cell>
          <cell r="H1804">
            <v>30.14</v>
          </cell>
        </row>
        <row r="1805">
          <cell r="A1805" t="str">
            <v>PRESTACAO LIQUIDADA</v>
          </cell>
          <cell r="B1805" t="str">
            <v>0770011430</v>
          </cell>
          <cell r="C1805" t="str">
            <v>B</v>
          </cell>
          <cell r="D1805" t="str">
            <v>3 Month and less SME Loans</v>
          </cell>
          <cell r="E1805" t="str">
            <v>V</v>
          </cell>
          <cell r="F1805" t="str">
            <v>Performing</v>
          </cell>
          <cell r="G1805">
            <v>12643.96</v>
          </cell>
          <cell r="H1805">
            <v>975.25</v>
          </cell>
        </row>
        <row r="1806">
          <cell r="A1806" t="str">
            <v>PRESTACAO LIQUIDADA</v>
          </cell>
          <cell r="B1806" t="str">
            <v>0770011437</v>
          </cell>
          <cell r="C1806" t="str">
            <v>B</v>
          </cell>
          <cell r="D1806" t="str">
            <v>3 Month and less SME Loans</v>
          </cell>
          <cell r="E1806" t="str">
            <v>V</v>
          </cell>
          <cell r="F1806" t="str">
            <v>Performing</v>
          </cell>
          <cell r="G1806">
            <v>723.89</v>
          </cell>
          <cell r="H1806">
            <v>174.66</v>
          </cell>
        </row>
        <row r="1807">
          <cell r="A1807" t="str">
            <v>PRESTACAO LIQUIDADA</v>
          </cell>
          <cell r="B1807" t="str">
            <v>0770011536</v>
          </cell>
          <cell r="C1807" t="str">
            <v>B</v>
          </cell>
          <cell r="D1807" t="str">
            <v>3 Month and less SME Loans</v>
          </cell>
          <cell r="E1807" t="str">
            <v>V</v>
          </cell>
          <cell r="F1807" t="str">
            <v>Performing</v>
          </cell>
          <cell r="G1807">
            <v>1586.53</v>
          </cell>
          <cell r="H1807">
            <v>147.08000000000001</v>
          </cell>
        </row>
        <row r="1808">
          <cell r="A1808" t="str">
            <v>PRESTACAO LIQUIDADA</v>
          </cell>
          <cell r="B1808" t="str">
            <v>0770011537</v>
          </cell>
          <cell r="C1808" t="str">
            <v>B</v>
          </cell>
          <cell r="D1808" t="str">
            <v>3 Month and less SME Loans</v>
          </cell>
          <cell r="E1808" t="str">
            <v>V</v>
          </cell>
          <cell r="F1808" t="str">
            <v>Performing</v>
          </cell>
          <cell r="G1808">
            <v>24637.24</v>
          </cell>
          <cell r="H1808">
            <v>176.77</v>
          </cell>
        </row>
        <row r="1809">
          <cell r="A1809" t="str">
            <v>PRESTACAO LIQUIDADA</v>
          </cell>
          <cell r="B1809" t="str">
            <v>0770011544</v>
          </cell>
          <cell r="C1809" t="str">
            <v>B</v>
          </cell>
          <cell r="D1809" t="str">
            <v>3 Month and less SME Loans</v>
          </cell>
          <cell r="E1809" t="str">
            <v>V</v>
          </cell>
          <cell r="F1809" t="str">
            <v>Performing</v>
          </cell>
          <cell r="G1809">
            <v>5208.34</v>
          </cell>
          <cell r="H1809">
            <v>146.22</v>
          </cell>
        </row>
        <row r="1810">
          <cell r="A1810" t="str">
            <v>PRESTACAO LIQUIDADA</v>
          </cell>
          <cell r="B1810" t="str">
            <v>0770011545</v>
          </cell>
          <cell r="C1810" t="str">
            <v>B</v>
          </cell>
          <cell r="D1810" t="str">
            <v>3 Month and less SME Loans</v>
          </cell>
          <cell r="E1810" t="str">
            <v>V</v>
          </cell>
          <cell r="F1810" t="str">
            <v>Performing</v>
          </cell>
          <cell r="G1810">
            <v>6725.84</v>
          </cell>
          <cell r="H1810">
            <v>137.16</v>
          </cell>
        </row>
        <row r="1811">
          <cell r="A1811" t="str">
            <v>PRESTACAO LIQUIDADA</v>
          </cell>
          <cell r="B1811" t="str">
            <v>0770011548</v>
          </cell>
          <cell r="C1811" t="str">
            <v>B</v>
          </cell>
          <cell r="D1811" t="str">
            <v>3 Month and less SME Loans</v>
          </cell>
          <cell r="E1811" t="str">
            <v>V</v>
          </cell>
          <cell r="F1811" t="str">
            <v>Performing</v>
          </cell>
          <cell r="G1811">
            <v>196.95</v>
          </cell>
          <cell r="H1811">
            <v>44.51</v>
          </cell>
        </row>
        <row r="1812">
          <cell r="A1812" t="str">
            <v>PRESTACAO LIQUIDADA</v>
          </cell>
          <cell r="B1812" t="str">
            <v>0770011549</v>
          </cell>
          <cell r="C1812" t="str">
            <v>B</v>
          </cell>
          <cell r="D1812" t="str">
            <v>3 Month and less SME Loans</v>
          </cell>
          <cell r="E1812" t="str">
            <v>V</v>
          </cell>
          <cell r="F1812" t="str">
            <v>Performing</v>
          </cell>
          <cell r="G1812">
            <v>196.95</v>
          </cell>
          <cell r="H1812">
            <v>44.51</v>
          </cell>
        </row>
        <row r="1813">
          <cell r="A1813" t="str">
            <v>PRESTACAO LIQUIDADA</v>
          </cell>
          <cell r="B1813" t="str">
            <v>0770011593</v>
          </cell>
          <cell r="C1813" t="str">
            <v>B</v>
          </cell>
          <cell r="D1813" t="str">
            <v>3 Month and less SME Loans</v>
          </cell>
          <cell r="E1813" t="str">
            <v>V</v>
          </cell>
          <cell r="F1813" t="str">
            <v>Performing</v>
          </cell>
          <cell r="G1813">
            <v>196.99</v>
          </cell>
          <cell r="H1813">
            <v>44.35</v>
          </cell>
        </row>
        <row r="1814">
          <cell r="A1814" t="str">
            <v>PRESTACAO LIQUIDADA</v>
          </cell>
          <cell r="B1814" t="str">
            <v>0770011594</v>
          </cell>
          <cell r="C1814" t="str">
            <v>B</v>
          </cell>
          <cell r="D1814" t="str">
            <v>3 Month and less SME Loans</v>
          </cell>
          <cell r="E1814" t="str">
            <v>V</v>
          </cell>
          <cell r="F1814" t="str">
            <v>Performing</v>
          </cell>
          <cell r="G1814">
            <v>196.99</v>
          </cell>
          <cell r="H1814">
            <v>44.35</v>
          </cell>
        </row>
        <row r="1815">
          <cell r="A1815" t="str">
            <v>PRESTACAO LIQUIDADA</v>
          </cell>
          <cell r="B1815" t="str">
            <v>0770011612</v>
          </cell>
          <cell r="C1815" t="str">
            <v>B</v>
          </cell>
          <cell r="D1815" t="str">
            <v>3 Month and less SME Loans</v>
          </cell>
          <cell r="E1815" t="str">
            <v>V</v>
          </cell>
          <cell r="F1815" t="str">
            <v>Performing</v>
          </cell>
          <cell r="G1815">
            <v>715.27</v>
          </cell>
          <cell r="H1815">
            <v>156.51</v>
          </cell>
        </row>
        <row r="1816">
          <cell r="A1816" t="str">
            <v>PRESTACAO LIQUIDADA</v>
          </cell>
          <cell r="B1816" t="str">
            <v>0770011620</v>
          </cell>
          <cell r="C1816" t="str">
            <v>B</v>
          </cell>
          <cell r="D1816" t="str">
            <v>3 Month and less SME Loans</v>
          </cell>
          <cell r="E1816" t="str">
            <v>V</v>
          </cell>
          <cell r="F1816" t="str">
            <v>Performing</v>
          </cell>
          <cell r="G1816">
            <v>1324.67</v>
          </cell>
          <cell r="H1816">
            <v>136.24</v>
          </cell>
        </row>
        <row r="1817">
          <cell r="A1817" t="str">
            <v>PRESTACAO LIQUIDADA</v>
          </cell>
          <cell r="B1817" t="str">
            <v>0770011629</v>
          </cell>
          <cell r="C1817" t="str">
            <v>B</v>
          </cell>
          <cell r="D1817" t="str">
            <v>3 Month and less SME Loans</v>
          </cell>
          <cell r="E1817" t="str">
            <v>V</v>
          </cell>
          <cell r="F1817" t="str">
            <v>Performing</v>
          </cell>
          <cell r="G1817">
            <v>2910.81</v>
          </cell>
          <cell r="H1817">
            <v>127.18</v>
          </cell>
        </row>
        <row r="1818">
          <cell r="A1818" t="str">
            <v>PRESTACAO LIQUIDADA</v>
          </cell>
          <cell r="B1818" t="str">
            <v>0770011632</v>
          </cell>
          <cell r="C1818" t="str">
            <v>B</v>
          </cell>
          <cell r="D1818" t="str">
            <v>3 Month and less SME Loans</v>
          </cell>
          <cell r="E1818" t="str">
            <v>V</v>
          </cell>
          <cell r="F1818" t="str">
            <v>Performing</v>
          </cell>
          <cell r="G1818">
            <v>2910.81</v>
          </cell>
          <cell r="H1818">
            <v>717.24</v>
          </cell>
        </row>
        <row r="1819">
          <cell r="A1819" t="str">
            <v>PRESTACAO LIQUIDADA</v>
          </cell>
          <cell r="B1819" t="str">
            <v>0770011639</v>
          </cell>
          <cell r="C1819" t="str">
            <v>B</v>
          </cell>
          <cell r="D1819" t="str">
            <v>3 Month and less SME Loans</v>
          </cell>
          <cell r="E1819" t="str">
            <v>V</v>
          </cell>
          <cell r="F1819" t="str">
            <v>Performing</v>
          </cell>
          <cell r="G1819">
            <v>5814.61</v>
          </cell>
          <cell r="H1819">
            <v>552.62</v>
          </cell>
        </row>
        <row r="1820">
          <cell r="A1820" t="str">
            <v>PRESTACAO LIQUIDADA</v>
          </cell>
          <cell r="B1820" t="str">
            <v>0770011646</v>
          </cell>
          <cell r="C1820" t="str">
            <v>B</v>
          </cell>
          <cell r="D1820" t="str">
            <v>3 Month and less SME Loans</v>
          </cell>
          <cell r="E1820" t="str">
            <v>V</v>
          </cell>
          <cell r="F1820" t="str">
            <v>Performing</v>
          </cell>
          <cell r="G1820">
            <v>405663.84</v>
          </cell>
          <cell r="H1820">
            <v>22517.439999999999</v>
          </cell>
        </row>
        <row r="1821">
          <cell r="A1821" t="str">
            <v>PRESTACAO LIQUIDADA</v>
          </cell>
          <cell r="B1821" t="str">
            <v>0770011657</v>
          </cell>
          <cell r="C1821" t="str">
            <v>B</v>
          </cell>
          <cell r="D1821" t="str">
            <v>3 Month and less SME Loans</v>
          </cell>
          <cell r="E1821" t="str">
            <v>V</v>
          </cell>
          <cell r="F1821" t="str">
            <v>Performing</v>
          </cell>
          <cell r="G1821">
            <v>900.94</v>
          </cell>
          <cell r="H1821">
            <v>28.71</v>
          </cell>
        </row>
        <row r="1822">
          <cell r="A1822" t="str">
            <v>PRESTACAO LIQUIDADA</v>
          </cell>
          <cell r="B1822" t="str">
            <v>0770011673</v>
          </cell>
          <cell r="C1822" t="str">
            <v>B</v>
          </cell>
          <cell r="D1822" t="str">
            <v>3 Month and less SME Loans</v>
          </cell>
          <cell r="E1822" t="str">
            <v>V</v>
          </cell>
          <cell r="F1822" t="str">
            <v>Performing</v>
          </cell>
          <cell r="G1822">
            <v>425.64</v>
          </cell>
          <cell r="H1822">
            <v>94.63</v>
          </cell>
        </row>
        <row r="1823">
          <cell r="A1823" t="str">
            <v>PRESTACAO LIQUIDADA</v>
          </cell>
          <cell r="B1823" t="str">
            <v>0770011674</v>
          </cell>
          <cell r="C1823" t="str">
            <v>B</v>
          </cell>
          <cell r="D1823" t="str">
            <v>3 Month and less SME Loans</v>
          </cell>
          <cell r="E1823" t="str">
            <v>V</v>
          </cell>
          <cell r="F1823" t="str">
            <v>Performing</v>
          </cell>
          <cell r="G1823">
            <v>425.64</v>
          </cell>
          <cell r="H1823">
            <v>94.63</v>
          </cell>
        </row>
        <row r="1824">
          <cell r="A1824" t="str">
            <v>PRESTACAO LIQUIDADA</v>
          </cell>
          <cell r="B1824" t="str">
            <v>0770011675</v>
          </cell>
          <cell r="C1824" t="str">
            <v>B</v>
          </cell>
          <cell r="D1824" t="str">
            <v>3 Month and less SME Loans</v>
          </cell>
          <cell r="E1824" t="str">
            <v>V</v>
          </cell>
          <cell r="F1824" t="str">
            <v>Performing</v>
          </cell>
          <cell r="G1824">
            <v>425.64</v>
          </cell>
          <cell r="H1824">
            <v>94.63</v>
          </cell>
        </row>
        <row r="1825">
          <cell r="A1825" t="str">
            <v>PRESTACAO LIQUIDADA</v>
          </cell>
          <cell r="B1825" t="str">
            <v>0770011677</v>
          </cell>
          <cell r="C1825" t="str">
            <v>B</v>
          </cell>
          <cell r="D1825" t="str">
            <v>3 Month and less SME Loans</v>
          </cell>
          <cell r="E1825" t="str">
            <v>V</v>
          </cell>
          <cell r="F1825" t="str">
            <v>Performing</v>
          </cell>
          <cell r="G1825">
            <v>425.64</v>
          </cell>
          <cell r="H1825">
            <v>94.63</v>
          </cell>
        </row>
        <row r="1826">
          <cell r="A1826" t="str">
            <v>PRESTACAO LIQUIDADA</v>
          </cell>
          <cell r="B1826" t="str">
            <v>0770011678</v>
          </cell>
          <cell r="C1826" t="str">
            <v>B</v>
          </cell>
          <cell r="D1826" t="str">
            <v>3 Month and less SME Loans</v>
          </cell>
          <cell r="E1826" t="str">
            <v>V</v>
          </cell>
          <cell r="F1826" t="str">
            <v>Performing</v>
          </cell>
          <cell r="G1826">
            <v>425.64</v>
          </cell>
          <cell r="H1826">
            <v>94.63</v>
          </cell>
        </row>
        <row r="1827">
          <cell r="A1827" t="str">
            <v>PRESTACAO LIQUIDADA</v>
          </cell>
          <cell r="B1827" t="str">
            <v>0770011687</v>
          </cell>
          <cell r="C1827" t="str">
            <v>B</v>
          </cell>
          <cell r="D1827" t="str">
            <v>3 Month and less SME Loans</v>
          </cell>
          <cell r="E1827" t="str">
            <v>V</v>
          </cell>
          <cell r="F1827" t="str">
            <v>Performing</v>
          </cell>
          <cell r="G1827">
            <v>9659.09</v>
          </cell>
          <cell r="H1827">
            <v>2592.2600000000002</v>
          </cell>
        </row>
        <row r="1828">
          <cell r="A1828" t="str">
            <v>PRESTACAO LIQUIDADA</v>
          </cell>
          <cell r="B1828" t="str">
            <v>0770011691</v>
          </cell>
          <cell r="C1828" t="str">
            <v>B</v>
          </cell>
          <cell r="D1828" t="str">
            <v>3 Month and less SME Loans</v>
          </cell>
          <cell r="E1828" t="str">
            <v>V</v>
          </cell>
          <cell r="F1828" t="str">
            <v>Performing</v>
          </cell>
          <cell r="G1828">
            <v>272.89999999999998</v>
          </cell>
          <cell r="H1828">
            <v>41.13</v>
          </cell>
        </row>
        <row r="1829">
          <cell r="A1829" t="str">
            <v>PRESTACAO LIQUIDADA</v>
          </cell>
          <cell r="B1829" t="str">
            <v>0770011699</v>
          </cell>
          <cell r="C1829" t="str">
            <v>B</v>
          </cell>
          <cell r="D1829" t="str">
            <v>3 Month and less SME Loans</v>
          </cell>
          <cell r="E1829" t="str">
            <v>V</v>
          </cell>
          <cell r="F1829" t="str">
            <v>Performing</v>
          </cell>
          <cell r="G1829">
            <v>16666.66</v>
          </cell>
          <cell r="H1829">
            <v>1093.8900000000001</v>
          </cell>
        </row>
        <row r="1830">
          <cell r="A1830" t="str">
            <v>PRESTACAO LIQUIDADA</v>
          </cell>
          <cell r="B1830" t="str">
            <v>0770011702</v>
          </cell>
          <cell r="C1830" t="str">
            <v>B</v>
          </cell>
          <cell r="D1830" t="str">
            <v>3 Month and less SME Loans</v>
          </cell>
          <cell r="E1830" t="str">
            <v>V</v>
          </cell>
          <cell r="F1830" t="str">
            <v>Performing</v>
          </cell>
          <cell r="G1830">
            <v>1365</v>
          </cell>
          <cell r="H1830">
            <v>156.19999999999999</v>
          </cell>
        </row>
        <row r="1831">
          <cell r="A1831" t="str">
            <v>PRESTACAO LIQUIDADA</v>
          </cell>
          <cell r="B1831" t="str">
            <v>0770011704</v>
          </cell>
          <cell r="C1831" t="str">
            <v>B</v>
          </cell>
          <cell r="D1831" t="str">
            <v>3 Month and less SME Loans</v>
          </cell>
          <cell r="E1831" t="str">
            <v>V</v>
          </cell>
          <cell r="F1831" t="str">
            <v>Performing</v>
          </cell>
          <cell r="G1831">
            <v>893</v>
          </cell>
          <cell r="H1831">
            <v>117.56</v>
          </cell>
        </row>
        <row r="1832">
          <cell r="A1832" t="str">
            <v>PRESTACAO LIQUIDADA</v>
          </cell>
          <cell r="B1832" t="str">
            <v>0770011734</v>
          </cell>
          <cell r="C1832" t="str">
            <v>B</v>
          </cell>
          <cell r="D1832" t="str">
            <v>3 Month and less SME Loans</v>
          </cell>
          <cell r="E1832" t="str">
            <v>V</v>
          </cell>
          <cell r="F1832" t="str">
            <v>Delinquent</v>
          </cell>
          <cell r="G1832">
            <v>0</v>
          </cell>
          <cell r="H1832">
            <v>4839.87</v>
          </cell>
        </row>
        <row r="1833">
          <cell r="A1833" t="str">
            <v>PRESTACAO LIQUIDADA</v>
          </cell>
          <cell r="B1833" t="str">
            <v>0770011736</v>
          </cell>
          <cell r="C1833" t="str">
            <v>B</v>
          </cell>
          <cell r="D1833" t="str">
            <v>3 Month and less SME Loans</v>
          </cell>
          <cell r="E1833" t="str">
            <v>V</v>
          </cell>
          <cell r="F1833" t="str">
            <v>Performing</v>
          </cell>
          <cell r="G1833">
            <v>31150</v>
          </cell>
          <cell r="H1833">
            <v>3297.41</v>
          </cell>
        </row>
        <row r="1834">
          <cell r="A1834" t="str">
            <v>PRESTACAO LIQUIDADA</v>
          </cell>
          <cell r="B1834" t="str">
            <v>0770011740</v>
          </cell>
          <cell r="C1834" t="str">
            <v>B</v>
          </cell>
          <cell r="D1834" t="str">
            <v>3 Month and less SME Loans</v>
          </cell>
          <cell r="E1834" t="str">
            <v>V</v>
          </cell>
          <cell r="F1834" t="str">
            <v>Performing</v>
          </cell>
          <cell r="G1834">
            <v>358.13</v>
          </cell>
          <cell r="H1834">
            <v>75.08</v>
          </cell>
        </row>
        <row r="1835">
          <cell r="A1835" t="str">
            <v>PRESTACAO LIQUIDADA</v>
          </cell>
          <cell r="B1835" t="str">
            <v>0770011755</v>
          </cell>
          <cell r="C1835" t="str">
            <v>B</v>
          </cell>
          <cell r="D1835" t="str">
            <v>3 Month and less SME Loans</v>
          </cell>
          <cell r="E1835" t="str">
            <v>V</v>
          </cell>
          <cell r="F1835" t="str">
            <v>Performing</v>
          </cell>
          <cell r="G1835">
            <v>1000</v>
          </cell>
          <cell r="H1835">
            <v>141.22999999999999</v>
          </cell>
        </row>
        <row r="1836">
          <cell r="A1836" t="str">
            <v>PRESTACAO LIQUIDADA</v>
          </cell>
          <cell r="B1836" t="str">
            <v>0770011763</v>
          </cell>
          <cell r="C1836" t="str">
            <v>B</v>
          </cell>
          <cell r="D1836" t="str">
            <v>3 Month and less SME Loans</v>
          </cell>
          <cell r="E1836" t="str">
            <v>V</v>
          </cell>
          <cell r="F1836" t="str">
            <v>Performing</v>
          </cell>
          <cell r="G1836">
            <v>3210</v>
          </cell>
          <cell r="H1836">
            <v>422.09</v>
          </cell>
        </row>
        <row r="1837">
          <cell r="A1837" t="str">
            <v>PRESTACAO LIQUIDADA</v>
          </cell>
          <cell r="B1837" t="str">
            <v>0770011786</v>
          </cell>
          <cell r="C1837" t="str">
            <v>B</v>
          </cell>
          <cell r="D1837" t="str">
            <v>3 Month and less SME Loans</v>
          </cell>
          <cell r="E1837" t="str">
            <v>V</v>
          </cell>
          <cell r="F1837" t="str">
            <v>Performing</v>
          </cell>
          <cell r="G1837">
            <v>1235.29</v>
          </cell>
          <cell r="H1837">
            <v>690.04</v>
          </cell>
        </row>
        <row r="1838">
          <cell r="A1838" t="str">
            <v>PRESTACAO LIQUIDADA</v>
          </cell>
          <cell r="B1838" t="str">
            <v>0770011787</v>
          </cell>
          <cell r="C1838" t="str">
            <v>B</v>
          </cell>
          <cell r="D1838" t="str">
            <v>3 Month and less SME Loans</v>
          </cell>
          <cell r="E1838" t="str">
            <v>V</v>
          </cell>
          <cell r="F1838" t="str">
            <v>Performing</v>
          </cell>
          <cell r="G1838">
            <v>7000</v>
          </cell>
          <cell r="H1838">
            <v>819.03</v>
          </cell>
        </row>
        <row r="1839">
          <cell r="A1839" t="str">
            <v>PRESTACAO LIQUIDADA</v>
          </cell>
          <cell r="B1839" t="str">
            <v>0770011792</v>
          </cell>
          <cell r="C1839" t="str">
            <v>B</v>
          </cell>
          <cell r="D1839" t="str">
            <v>3 Month and less SME Loans</v>
          </cell>
          <cell r="E1839" t="str">
            <v>V</v>
          </cell>
          <cell r="F1839" t="str">
            <v>Performing</v>
          </cell>
          <cell r="G1839">
            <v>3404.66</v>
          </cell>
          <cell r="H1839">
            <v>1559.92</v>
          </cell>
        </row>
        <row r="1840">
          <cell r="A1840" t="str">
            <v>PRESTACAO LIQUIDADA</v>
          </cell>
          <cell r="B1840" t="str">
            <v>0770011813</v>
          </cell>
          <cell r="C1840" t="str">
            <v>B</v>
          </cell>
          <cell r="D1840" t="str">
            <v>3 Month and less SME Loans</v>
          </cell>
          <cell r="E1840" t="str">
            <v>V</v>
          </cell>
          <cell r="F1840" t="str">
            <v>Performing</v>
          </cell>
          <cell r="G1840">
            <v>1500</v>
          </cell>
          <cell r="H1840">
            <v>195.37</v>
          </cell>
        </row>
        <row r="1841">
          <cell r="A1841" t="str">
            <v>PRESTACAO LIQUIDADA</v>
          </cell>
          <cell r="B1841" t="str">
            <v>0770011832</v>
          </cell>
          <cell r="C1841" t="str">
            <v>B</v>
          </cell>
          <cell r="D1841" t="str">
            <v>3 Month and less SME Loans</v>
          </cell>
          <cell r="E1841" t="str">
            <v>V</v>
          </cell>
          <cell r="F1841" t="str">
            <v>Performing</v>
          </cell>
          <cell r="G1841">
            <v>543.84</v>
          </cell>
          <cell r="H1841">
            <v>85.06</v>
          </cell>
        </row>
        <row r="1842">
          <cell r="A1842" t="str">
            <v>PRESTACAO LIQUIDADA</v>
          </cell>
          <cell r="B1842" t="str">
            <v>0770011847</v>
          </cell>
          <cell r="C1842" t="str">
            <v>B</v>
          </cell>
          <cell r="D1842" t="str">
            <v>3 Month and less SME Loans</v>
          </cell>
          <cell r="E1842" t="str">
            <v>V</v>
          </cell>
          <cell r="F1842" t="str">
            <v>Delinquent</v>
          </cell>
          <cell r="G1842">
            <v>1293.76</v>
          </cell>
          <cell r="H1842">
            <v>211.49</v>
          </cell>
        </row>
        <row r="1843">
          <cell r="A1843" t="str">
            <v>PRESTACAO LIQUIDADA</v>
          </cell>
          <cell r="B1843" t="str">
            <v>0770011876</v>
          </cell>
          <cell r="C1843" t="str">
            <v>B</v>
          </cell>
          <cell r="D1843" t="str">
            <v>3 Month and less SME Loans</v>
          </cell>
          <cell r="E1843" t="str">
            <v>V</v>
          </cell>
          <cell r="F1843" t="str">
            <v>Performing</v>
          </cell>
          <cell r="G1843">
            <v>6250</v>
          </cell>
          <cell r="H1843">
            <v>133.25</v>
          </cell>
        </row>
        <row r="1844">
          <cell r="A1844" t="str">
            <v>PRESTACAO LIQUIDADA</v>
          </cell>
          <cell r="B1844" t="str">
            <v>0770011911</v>
          </cell>
          <cell r="C1844" t="str">
            <v>B</v>
          </cell>
          <cell r="D1844" t="str">
            <v>3 Month and less SME Loans</v>
          </cell>
          <cell r="E1844" t="str">
            <v>V</v>
          </cell>
          <cell r="F1844" t="str">
            <v>Performing</v>
          </cell>
          <cell r="G1844">
            <v>7780.89</v>
          </cell>
          <cell r="H1844">
            <v>121.56</v>
          </cell>
        </row>
        <row r="1845">
          <cell r="A1845" t="str">
            <v>PRESTACAO LIQUIDADA</v>
          </cell>
          <cell r="B1845" t="str">
            <v>0770011920</v>
          </cell>
          <cell r="C1845" t="str">
            <v>B</v>
          </cell>
          <cell r="D1845" t="str">
            <v>3 Month and less SME Loans</v>
          </cell>
          <cell r="E1845" t="str">
            <v>V</v>
          </cell>
          <cell r="F1845" t="str">
            <v>Performing</v>
          </cell>
          <cell r="G1845">
            <v>10117.450000000001</v>
          </cell>
          <cell r="H1845">
            <v>479.71</v>
          </cell>
        </row>
        <row r="1846">
          <cell r="A1846" t="str">
            <v>PRESTACAO LIQUIDADA</v>
          </cell>
          <cell r="B1846" t="str">
            <v>0770011929</v>
          </cell>
          <cell r="C1846" t="str">
            <v>B</v>
          </cell>
          <cell r="D1846" t="str">
            <v>3 Month and less SME Loans</v>
          </cell>
          <cell r="E1846" t="str">
            <v>V</v>
          </cell>
          <cell r="F1846" t="str">
            <v>Performing</v>
          </cell>
          <cell r="G1846">
            <v>271.77</v>
          </cell>
          <cell r="H1846">
            <v>42.7</v>
          </cell>
        </row>
        <row r="1847">
          <cell r="A1847" t="str">
            <v>PRESTACAO LIQUIDADA</v>
          </cell>
          <cell r="B1847" t="str">
            <v>0770011943</v>
          </cell>
          <cell r="C1847" t="str">
            <v>B</v>
          </cell>
          <cell r="D1847" t="str">
            <v>3 Month and less SME Loans</v>
          </cell>
          <cell r="E1847" t="str">
            <v>V</v>
          </cell>
          <cell r="F1847" t="str">
            <v>Performing</v>
          </cell>
          <cell r="G1847">
            <v>245410.83</v>
          </cell>
          <cell r="H1847">
            <v>42133.93</v>
          </cell>
        </row>
        <row r="1848">
          <cell r="A1848" t="str">
            <v>PRESTACAO LIQUIDADA</v>
          </cell>
          <cell r="B1848" t="str">
            <v>0770011956</v>
          </cell>
          <cell r="C1848" t="str">
            <v>B</v>
          </cell>
          <cell r="D1848" t="str">
            <v>3 Month and less SME Loans</v>
          </cell>
          <cell r="E1848" t="str">
            <v>V</v>
          </cell>
          <cell r="F1848" t="str">
            <v>Performing</v>
          </cell>
          <cell r="G1848">
            <v>700.65</v>
          </cell>
          <cell r="H1848">
            <v>206.25</v>
          </cell>
        </row>
        <row r="1849">
          <cell r="A1849" t="str">
            <v>PRESTACAO LIQUIDADA</v>
          </cell>
          <cell r="B1849" t="str">
            <v>0770011961</v>
          </cell>
          <cell r="C1849" t="str">
            <v>B</v>
          </cell>
          <cell r="D1849" t="str">
            <v>3 Month and less SME Loans</v>
          </cell>
          <cell r="E1849" t="str">
            <v>V</v>
          </cell>
          <cell r="F1849" t="str">
            <v>Performing</v>
          </cell>
          <cell r="G1849">
            <v>1087.06</v>
          </cell>
          <cell r="H1849">
            <v>60.32</v>
          </cell>
        </row>
        <row r="1850">
          <cell r="A1850" t="str">
            <v>PRESTACAO LIQUIDADA</v>
          </cell>
          <cell r="B1850" t="str">
            <v>0770012011</v>
          </cell>
          <cell r="C1850" t="str">
            <v>B</v>
          </cell>
          <cell r="D1850" t="str">
            <v>3 Month and less SME Loans</v>
          </cell>
          <cell r="E1850" t="str">
            <v>V</v>
          </cell>
          <cell r="F1850" t="str">
            <v>Performing</v>
          </cell>
          <cell r="G1850">
            <v>5727.91</v>
          </cell>
          <cell r="H1850">
            <v>982.25</v>
          </cell>
        </row>
        <row r="1851">
          <cell r="A1851" t="str">
            <v>PRESTACAO LIQUIDADA</v>
          </cell>
          <cell r="B1851" t="str">
            <v>0770012055</v>
          </cell>
          <cell r="C1851" t="str">
            <v>B</v>
          </cell>
          <cell r="D1851" t="str">
            <v>3 Month and less SME Loans</v>
          </cell>
          <cell r="E1851" t="str">
            <v>V</v>
          </cell>
          <cell r="F1851" t="str">
            <v>Delinquent</v>
          </cell>
          <cell r="G1851">
            <v>0</v>
          </cell>
          <cell r="H1851">
            <v>42293.82</v>
          </cell>
        </row>
        <row r="1852">
          <cell r="A1852" t="str">
            <v>PRESTACAO LIQUIDADA</v>
          </cell>
          <cell r="B1852" t="str">
            <v>0770012060</v>
          </cell>
          <cell r="C1852" t="str">
            <v>B</v>
          </cell>
          <cell r="D1852" t="str">
            <v>3 Month and less SME Loans</v>
          </cell>
          <cell r="E1852" t="str">
            <v>V</v>
          </cell>
          <cell r="F1852" t="str">
            <v>Performing</v>
          </cell>
          <cell r="G1852">
            <v>5375</v>
          </cell>
          <cell r="H1852">
            <v>294.10000000000002</v>
          </cell>
        </row>
        <row r="1853">
          <cell r="A1853" t="str">
            <v>PRESTACAO LIQUIDADA</v>
          </cell>
          <cell r="B1853" t="str">
            <v>0770012066</v>
          </cell>
          <cell r="C1853" t="str">
            <v>B</v>
          </cell>
          <cell r="D1853" t="str">
            <v>3 Month and less SME Loans</v>
          </cell>
          <cell r="E1853" t="str">
            <v>V</v>
          </cell>
          <cell r="F1853" t="str">
            <v>Performing</v>
          </cell>
          <cell r="G1853">
            <v>392.16</v>
          </cell>
          <cell r="H1853">
            <v>91.21</v>
          </cell>
        </row>
        <row r="1854">
          <cell r="A1854" t="str">
            <v>PRESTACAO LIQUIDADA</v>
          </cell>
          <cell r="B1854" t="str">
            <v>0770012070</v>
          </cell>
          <cell r="C1854" t="str">
            <v>B</v>
          </cell>
          <cell r="D1854" t="str">
            <v>3 Month and less SME Loans</v>
          </cell>
          <cell r="E1854" t="str">
            <v>V</v>
          </cell>
          <cell r="F1854" t="str">
            <v>Performing</v>
          </cell>
          <cell r="G1854">
            <v>828.74</v>
          </cell>
          <cell r="H1854">
            <v>172.28</v>
          </cell>
        </row>
        <row r="1855">
          <cell r="A1855" t="str">
            <v>PRESTACAO LIQUIDADA</v>
          </cell>
          <cell r="B1855" t="str">
            <v>0770012080</v>
          </cell>
          <cell r="C1855" t="str">
            <v>B</v>
          </cell>
          <cell r="D1855" t="str">
            <v>3 Month and less SME Loans</v>
          </cell>
          <cell r="E1855" t="str">
            <v>V</v>
          </cell>
          <cell r="F1855" t="str">
            <v>Performing</v>
          </cell>
          <cell r="G1855">
            <v>2008.41</v>
          </cell>
          <cell r="H1855">
            <v>109.21</v>
          </cell>
        </row>
        <row r="1856">
          <cell r="A1856" t="str">
            <v>PRESTACAO LIQUIDADA</v>
          </cell>
          <cell r="B1856" t="str">
            <v>0770012088</v>
          </cell>
          <cell r="C1856" t="str">
            <v>B</v>
          </cell>
          <cell r="D1856" t="str">
            <v>3 Month and less SME Loans</v>
          </cell>
          <cell r="E1856" t="str">
            <v>V</v>
          </cell>
          <cell r="F1856" t="str">
            <v>Performing</v>
          </cell>
          <cell r="G1856">
            <v>11471.66</v>
          </cell>
          <cell r="H1856">
            <v>406.44</v>
          </cell>
        </row>
        <row r="1857">
          <cell r="A1857" t="str">
            <v>PRESTACAO LIQUIDADA</v>
          </cell>
          <cell r="B1857" t="str">
            <v>0770012091</v>
          </cell>
          <cell r="C1857" t="str">
            <v>B</v>
          </cell>
          <cell r="D1857" t="str">
            <v>3 Month and less SME Loans</v>
          </cell>
          <cell r="E1857" t="str">
            <v>V</v>
          </cell>
          <cell r="F1857" t="str">
            <v>Performing</v>
          </cell>
          <cell r="G1857">
            <v>2633.13</v>
          </cell>
          <cell r="H1857">
            <v>393.15</v>
          </cell>
        </row>
        <row r="1858">
          <cell r="A1858" t="str">
            <v>PRESTACAO LIQUIDADA</v>
          </cell>
          <cell r="B1858" t="str">
            <v>0770012092</v>
          </cell>
          <cell r="C1858" t="str">
            <v>B</v>
          </cell>
          <cell r="D1858" t="str">
            <v>3 Month and less SME Loans</v>
          </cell>
          <cell r="E1858" t="str">
            <v>V</v>
          </cell>
          <cell r="F1858" t="str">
            <v>Performing</v>
          </cell>
          <cell r="G1858">
            <v>413.26</v>
          </cell>
          <cell r="H1858">
            <v>139.26</v>
          </cell>
        </row>
        <row r="1859">
          <cell r="A1859" t="str">
            <v>PRESTACAO LIQUIDADA</v>
          </cell>
          <cell r="B1859" t="str">
            <v>0770012187</v>
          </cell>
          <cell r="C1859" t="str">
            <v>B</v>
          </cell>
          <cell r="D1859" t="str">
            <v>3 Month and less SME Loans</v>
          </cell>
          <cell r="E1859" t="str">
            <v>V</v>
          </cell>
          <cell r="F1859" t="str">
            <v>Performing</v>
          </cell>
          <cell r="G1859">
            <v>1250</v>
          </cell>
          <cell r="H1859">
            <v>118.21</v>
          </cell>
        </row>
        <row r="1860">
          <cell r="A1860" t="str">
            <v>PRESTACAO LIQUIDADA</v>
          </cell>
          <cell r="B1860" t="str">
            <v>0770012221</v>
          </cell>
          <cell r="C1860" t="str">
            <v>B</v>
          </cell>
          <cell r="D1860" t="str">
            <v>3 Month and less SME Loans</v>
          </cell>
          <cell r="E1860" t="str">
            <v>V</v>
          </cell>
          <cell r="F1860" t="str">
            <v>Performing</v>
          </cell>
          <cell r="G1860">
            <v>713.1</v>
          </cell>
          <cell r="H1860">
            <v>100.04</v>
          </cell>
        </row>
        <row r="1861">
          <cell r="A1861" t="str">
            <v>PRESTACAO LIQUIDADA</v>
          </cell>
          <cell r="B1861" t="str">
            <v>0770012238</v>
          </cell>
          <cell r="C1861" t="str">
            <v>B</v>
          </cell>
          <cell r="D1861" t="str">
            <v>3 Month and less SME Loans</v>
          </cell>
          <cell r="E1861" t="str">
            <v>V</v>
          </cell>
          <cell r="F1861" t="str">
            <v>Performing</v>
          </cell>
          <cell r="G1861">
            <v>950</v>
          </cell>
          <cell r="H1861">
            <v>2245.29</v>
          </cell>
        </row>
        <row r="1862">
          <cell r="A1862" t="str">
            <v>PRESTACAO LIQUIDADA</v>
          </cell>
          <cell r="B1862" t="str">
            <v>0770012288</v>
          </cell>
          <cell r="C1862" t="str">
            <v>B</v>
          </cell>
          <cell r="D1862" t="str">
            <v>3 Month and less SME Loans</v>
          </cell>
          <cell r="E1862" t="str">
            <v>V</v>
          </cell>
          <cell r="F1862" t="str">
            <v>Performing</v>
          </cell>
          <cell r="G1862">
            <v>392.89</v>
          </cell>
          <cell r="H1862">
            <v>89.35</v>
          </cell>
        </row>
        <row r="1863">
          <cell r="A1863" t="str">
            <v>PRESTACAO LIQUIDADA</v>
          </cell>
          <cell r="B1863" t="str">
            <v>0770012293</v>
          </cell>
          <cell r="C1863" t="str">
            <v>B</v>
          </cell>
          <cell r="D1863" t="str">
            <v>3 Month and less SME Loans</v>
          </cell>
          <cell r="E1863" t="str">
            <v>V</v>
          </cell>
          <cell r="F1863" t="str">
            <v>Performing</v>
          </cell>
          <cell r="G1863">
            <v>392.89</v>
          </cell>
          <cell r="H1863">
            <v>89.35</v>
          </cell>
        </row>
        <row r="1864">
          <cell r="A1864" t="str">
            <v>PRESTACAO LIQUIDADA</v>
          </cell>
          <cell r="B1864" t="str">
            <v>0770012294</v>
          </cell>
          <cell r="C1864" t="str">
            <v>B</v>
          </cell>
          <cell r="D1864" t="str">
            <v>3 Month and less SME Loans</v>
          </cell>
          <cell r="E1864" t="str">
            <v>V</v>
          </cell>
          <cell r="F1864" t="str">
            <v>Performing</v>
          </cell>
          <cell r="G1864">
            <v>3000</v>
          </cell>
          <cell r="H1864">
            <v>1219.99</v>
          </cell>
        </row>
        <row r="1865">
          <cell r="A1865" t="str">
            <v>PRESTACAO LIQUIDADA</v>
          </cell>
          <cell r="B1865" t="str">
            <v>0770012312</v>
          </cell>
          <cell r="C1865" t="str">
            <v>B</v>
          </cell>
          <cell r="D1865" t="str">
            <v>3 Month and less SME Loans</v>
          </cell>
          <cell r="E1865" t="str">
            <v>V</v>
          </cell>
          <cell r="F1865" t="str">
            <v>Performing</v>
          </cell>
          <cell r="G1865">
            <v>192.55</v>
          </cell>
          <cell r="H1865">
            <v>47.01</v>
          </cell>
        </row>
        <row r="1866">
          <cell r="A1866" t="str">
            <v>PRESTACAO LIQUIDADA</v>
          </cell>
          <cell r="B1866" t="str">
            <v>0770012314</v>
          </cell>
          <cell r="C1866" t="str">
            <v>B</v>
          </cell>
          <cell r="D1866" t="str">
            <v>3 Month and less SME Loans</v>
          </cell>
          <cell r="E1866" t="str">
            <v>V</v>
          </cell>
          <cell r="F1866" t="str">
            <v>Performing</v>
          </cell>
          <cell r="G1866">
            <v>192.55</v>
          </cell>
          <cell r="H1866">
            <v>47.01</v>
          </cell>
        </row>
        <row r="1867">
          <cell r="A1867" t="str">
            <v>PRESTACAO LIQUIDADA</v>
          </cell>
          <cell r="B1867" t="str">
            <v>0770012343</v>
          </cell>
          <cell r="C1867" t="str">
            <v>B</v>
          </cell>
          <cell r="D1867" t="str">
            <v>3 Month and less SME Loans</v>
          </cell>
          <cell r="E1867" t="str">
            <v>V</v>
          </cell>
          <cell r="F1867" t="str">
            <v>Performing</v>
          </cell>
          <cell r="G1867">
            <v>696.77</v>
          </cell>
          <cell r="H1867">
            <v>259.77</v>
          </cell>
        </row>
        <row r="1868">
          <cell r="A1868" t="str">
            <v>PRESTACAO LIQUIDADA</v>
          </cell>
          <cell r="B1868" t="str">
            <v>0770012352</v>
          </cell>
          <cell r="C1868" t="str">
            <v>B</v>
          </cell>
          <cell r="D1868" t="str">
            <v>3 Month and less SME Loans</v>
          </cell>
          <cell r="E1868" t="str">
            <v>V</v>
          </cell>
          <cell r="F1868" t="str">
            <v>Performing</v>
          </cell>
          <cell r="G1868">
            <v>540.65</v>
          </cell>
          <cell r="H1868">
            <v>45.82</v>
          </cell>
        </row>
        <row r="1869">
          <cell r="A1869" t="str">
            <v>PRESTACAO LIQUIDADA</v>
          </cell>
          <cell r="B1869" t="str">
            <v>0770012412</v>
          </cell>
          <cell r="C1869" t="str">
            <v>B</v>
          </cell>
          <cell r="D1869" t="str">
            <v>3 Month and less SME Loans</v>
          </cell>
          <cell r="E1869" t="str">
            <v>V</v>
          </cell>
          <cell r="F1869" t="str">
            <v>Performing</v>
          </cell>
          <cell r="G1869">
            <v>75000</v>
          </cell>
          <cell r="H1869">
            <v>7640.74</v>
          </cell>
        </row>
        <row r="1870">
          <cell r="A1870" t="str">
            <v>PRESTACAO LIQUIDADA</v>
          </cell>
          <cell r="B1870" t="str">
            <v>0770012425</v>
          </cell>
          <cell r="C1870" t="str">
            <v>B</v>
          </cell>
          <cell r="D1870" t="str">
            <v>3 Month and less SME Loans</v>
          </cell>
          <cell r="E1870" t="str">
            <v>V</v>
          </cell>
          <cell r="F1870" t="str">
            <v>Performing</v>
          </cell>
          <cell r="G1870">
            <v>342.63</v>
          </cell>
          <cell r="H1870">
            <v>127.84</v>
          </cell>
        </row>
        <row r="1871">
          <cell r="A1871" t="str">
            <v>PRESTACAO LIQUIDADA</v>
          </cell>
          <cell r="B1871" t="str">
            <v>0770012469</v>
          </cell>
          <cell r="C1871" t="str">
            <v>B</v>
          </cell>
          <cell r="D1871" t="str">
            <v>3 Month and less SME Loans</v>
          </cell>
          <cell r="E1871" t="str">
            <v>V</v>
          </cell>
          <cell r="F1871" t="str">
            <v>Performing</v>
          </cell>
          <cell r="G1871">
            <v>4231.6099999999997</v>
          </cell>
          <cell r="H1871">
            <v>274.16000000000003</v>
          </cell>
        </row>
        <row r="1872">
          <cell r="A1872" t="str">
            <v>PRESTACAO LIQUIDADA</v>
          </cell>
          <cell r="B1872" t="str">
            <v>0770012474</v>
          </cell>
          <cell r="C1872" t="str">
            <v>B</v>
          </cell>
          <cell r="D1872" t="str">
            <v>3 Month and less SME Loans</v>
          </cell>
          <cell r="E1872" t="str">
            <v>V</v>
          </cell>
          <cell r="F1872" t="str">
            <v>Performing</v>
          </cell>
          <cell r="G1872">
            <v>56296.82</v>
          </cell>
          <cell r="H1872">
            <v>3606.21</v>
          </cell>
        </row>
        <row r="1873">
          <cell r="A1873" t="str">
            <v>PRESTACAO LIQUIDADA</v>
          </cell>
          <cell r="B1873" t="str">
            <v>0770012551</v>
          </cell>
          <cell r="C1873" t="str">
            <v>B</v>
          </cell>
          <cell r="D1873" t="str">
            <v>3 Month and less SME Loans</v>
          </cell>
          <cell r="E1873" t="str">
            <v>V</v>
          </cell>
          <cell r="F1873" t="str">
            <v>Performing</v>
          </cell>
          <cell r="G1873">
            <v>5200</v>
          </cell>
          <cell r="H1873">
            <v>227.46</v>
          </cell>
        </row>
        <row r="1874">
          <cell r="A1874" t="str">
            <v>PRESTACAO LIQUIDADA</v>
          </cell>
          <cell r="B1874" t="str">
            <v>0770012557</v>
          </cell>
          <cell r="C1874" t="str">
            <v>B</v>
          </cell>
          <cell r="D1874" t="str">
            <v>3 Month and less SME Loans</v>
          </cell>
          <cell r="E1874" t="str">
            <v>V</v>
          </cell>
          <cell r="F1874" t="str">
            <v>Performing</v>
          </cell>
          <cell r="G1874">
            <v>3968</v>
          </cell>
          <cell r="H1874">
            <v>559.54999999999995</v>
          </cell>
        </row>
        <row r="1875">
          <cell r="A1875" t="str">
            <v>PRESTACAO LIQUIDADA</v>
          </cell>
          <cell r="B1875" t="str">
            <v>0770012594</v>
          </cell>
          <cell r="C1875" t="str">
            <v>B</v>
          </cell>
          <cell r="D1875" t="str">
            <v>3 Month and less SME Loans</v>
          </cell>
          <cell r="E1875" t="str">
            <v>V</v>
          </cell>
          <cell r="F1875" t="str">
            <v>Performing</v>
          </cell>
          <cell r="G1875">
            <v>265384.58</v>
          </cell>
          <cell r="H1875">
            <v>43688.73</v>
          </cell>
        </row>
        <row r="1876">
          <cell r="A1876" t="str">
            <v>PRESTACAO LIQUIDADA</v>
          </cell>
          <cell r="B1876" t="str">
            <v>0770012634</v>
          </cell>
          <cell r="C1876" t="str">
            <v>B</v>
          </cell>
          <cell r="D1876" t="str">
            <v>3 Month and less SME Loans</v>
          </cell>
          <cell r="E1876" t="str">
            <v>V</v>
          </cell>
          <cell r="F1876" t="str">
            <v>Performing</v>
          </cell>
          <cell r="G1876">
            <v>853.4</v>
          </cell>
          <cell r="H1876">
            <v>279.95999999999998</v>
          </cell>
        </row>
        <row r="1877">
          <cell r="A1877" t="str">
            <v>PRESTACAO LIQUIDADA</v>
          </cell>
          <cell r="B1877" t="str">
            <v>0770012636</v>
          </cell>
          <cell r="C1877" t="str">
            <v>B</v>
          </cell>
          <cell r="D1877" t="str">
            <v>3 Month and less SME Loans</v>
          </cell>
          <cell r="E1877" t="str">
            <v>V</v>
          </cell>
          <cell r="F1877" t="str">
            <v>Performing</v>
          </cell>
          <cell r="G1877">
            <v>12901.04</v>
          </cell>
          <cell r="H1877">
            <v>774.55</v>
          </cell>
        </row>
        <row r="1878">
          <cell r="A1878" t="str">
            <v>PRESTACAO LIQUIDADA</v>
          </cell>
          <cell r="B1878" t="str">
            <v>0770012669</v>
          </cell>
          <cell r="C1878" t="str">
            <v>B</v>
          </cell>
          <cell r="D1878" t="str">
            <v>3 Month and less SME Loans</v>
          </cell>
          <cell r="E1878" t="str">
            <v>V</v>
          </cell>
          <cell r="F1878" t="str">
            <v>Performing</v>
          </cell>
          <cell r="G1878">
            <v>2000</v>
          </cell>
          <cell r="H1878">
            <v>417.97</v>
          </cell>
        </row>
        <row r="1879">
          <cell r="A1879" t="str">
            <v>PRESTACAO LIQUIDADA</v>
          </cell>
          <cell r="B1879" t="str">
            <v>0770012676</v>
          </cell>
          <cell r="C1879" t="str">
            <v>B</v>
          </cell>
          <cell r="D1879" t="str">
            <v>3 Month and less SME Loans</v>
          </cell>
          <cell r="E1879" t="str">
            <v>V</v>
          </cell>
          <cell r="F1879" t="str">
            <v>Performing</v>
          </cell>
          <cell r="G1879">
            <v>5458.96</v>
          </cell>
          <cell r="H1879">
            <v>316.39999999999998</v>
          </cell>
        </row>
        <row r="1880">
          <cell r="A1880" t="str">
            <v>PRESTACAO LIQUIDADA</v>
          </cell>
          <cell r="B1880" t="str">
            <v>0770012703</v>
          </cell>
          <cell r="C1880" t="str">
            <v>B</v>
          </cell>
          <cell r="D1880" t="str">
            <v>3 Month and less SME Loans</v>
          </cell>
          <cell r="E1880" t="str">
            <v>V</v>
          </cell>
          <cell r="F1880" t="str">
            <v>Performing</v>
          </cell>
          <cell r="G1880">
            <v>4629.6499999999996</v>
          </cell>
          <cell r="H1880">
            <v>325.31</v>
          </cell>
        </row>
        <row r="1881">
          <cell r="A1881" t="str">
            <v>PRESTACAO LIQUIDADA</v>
          </cell>
          <cell r="B1881" t="str">
            <v>0770012712</v>
          </cell>
          <cell r="C1881" t="str">
            <v>B</v>
          </cell>
          <cell r="D1881" t="str">
            <v>3 Month and less SME Loans</v>
          </cell>
          <cell r="E1881" t="str">
            <v>V</v>
          </cell>
          <cell r="F1881" t="str">
            <v>Performing</v>
          </cell>
          <cell r="G1881">
            <v>11486.81</v>
          </cell>
          <cell r="H1881">
            <v>246.45</v>
          </cell>
        </row>
        <row r="1882">
          <cell r="A1882" t="str">
            <v>PRESTACAO LIQUIDADA</v>
          </cell>
          <cell r="B1882" t="str">
            <v>0770012725</v>
          </cell>
          <cell r="C1882" t="str">
            <v>B</v>
          </cell>
          <cell r="D1882" t="str">
            <v>3 Month and less SME Loans</v>
          </cell>
          <cell r="E1882" t="str">
            <v>V</v>
          </cell>
          <cell r="F1882" t="str">
            <v>Performing</v>
          </cell>
          <cell r="G1882">
            <v>197.34</v>
          </cell>
          <cell r="H1882">
            <v>42.83</v>
          </cell>
        </row>
        <row r="1883">
          <cell r="A1883" t="str">
            <v>PRESTACAO LIQUIDADA</v>
          </cell>
          <cell r="B1883" t="str">
            <v>0770012727</v>
          </cell>
          <cell r="C1883" t="str">
            <v>B</v>
          </cell>
          <cell r="D1883" t="str">
            <v>3 Month and less SME Loans</v>
          </cell>
          <cell r="E1883" t="str">
            <v>V</v>
          </cell>
          <cell r="F1883" t="str">
            <v>Performing</v>
          </cell>
          <cell r="G1883">
            <v>220.11</v>
          </cell>
          <cell r="H1883">
            <v>44.17</v>
          </cell>
        </row>
        <row r="1884">
          <cell r="A1884" t="str">
            <v>PRESTACAO LIQUIDADA</v>
          </cell>
          <cell r="B1884" t="str">
            <v>0770012737</v>
          </cell>
          <cell r="C1884" t="str">
            <v>B</v>
          </cell>
          <cell r="D1884" t="str">
            <v>3 Month and less SME Loans</v>
          </cell>
          <cell r="E1884" t="str">
            <v>V</v>
          </cell>
          <cell r="F1884" t="str">
            <v>Performing</v>
          </cell>
          <cell r="G1884">
            <v>12916</v>
          </cell>
          <cell r="H1884">
            <v>901.97</v>
          </cell>
        </row>
        <row r="1885">
          <cell r="A1885" t="str">
            <v>PRESTACAO LIQUIDADA</v>
          </cell>
          <cell r="B1885" t="str">
            <v>0770012741</v>
          </cell>
          <cell r="C1885" t="str">
            <v>B</v>
          </cell>
          <cell r="D1885" t="str">
            <v>3 Month and less SME Loans</v>
          </cell>
          <cell r="E1885" t="str">
            <v>V</v>
          </cell>
          <cell r="F1885" t="str">
            <v>Performing</v>
          </cell>
          <cell r="G1885">
            <v>442.04</v>
          </cell>
          <cell r="H1885">
            <v>59.46</v>
          </cell>
        </row>
        <row r="1886">
          <cell r="A1886" t="str">
            <v>PRESTACAO LIQUIDADA</v>
          </cell>
          <cell r="B1886" t="str">
            <v>0770012745</v>
          </cell>
          <cell r="C1886" t="str">
            <v>B</v>
          </cell>
          <cell r="D1886" t="str">
            <v>3 Month and less SME Loans</v>
          </cell>
          <cell r="E1886" t="str">
            <v>V</v>
          </cell>
          <cell r="F1886" t="str">
            <v>Delinquent</v>
          </cell>
          <cell r="G1886">
            <v>453358.06</v>
          </cell>
          <cell r="H1886">
            <v>52839.03</v>
          </cell>
        </row>
        <row r="1887">
          <cell r="A1887" t="str">
            <v>PRESTACAO LIQUIDADA</v>
          </cell>
          <cell r="B1887" t="str">
            <v>0770012746</v>
          </cell>
          <cell r="C1887" t="str">
            <v>B</v>
          </cell>
          <cell r="D1887" t="str">
            <v>3 Month and less SME Loans</v>
          </cell>
          <cell r="E1887" t="str">
            <v>V</v>
          </cell>
          <cell r="F1887" t="str">
            <v>Performing</v>
          </cell>
          <cell r="G1887">
            <v>361.35</v>
          </cell>
          <cell r="H1887">
            <v>87.58</v>
          </cell>
        </row>
        <row r="1888">
          <cell r="A1888" t="str">
            <v>PRESTACAO LIQUIDADA</v>
          </cell>
          <cell r="B1888" t="str">
            <v>0770012767</v>
          </cell>
          <cell r="C1888" t="str">
            <v>B</v>
          </cell>
          <cell r="D1888" t="str">
            <v>3 Month and less SME Loans</v>
          </cell>
          <cell r="E1888" t="str">
            <v>V</v>
          </cell>
          <cell r="F1888" t="str">
            <v>Performing</v>
          </cell>
          <cell r="G1888">
            <v>397.71</v>
          </cell>
          <cell r="H1888">
            <v>32.79</v>
          </cell>
        </row>
        <row r="1889">
          <cell r="A1889" t="str">
            <v>PRESTACAO LIQUIDADA</v>
          </cell>
          <cell r="B1889" t="str">
            <v>0770012768</v>
          </cell>
          <cell r="C1889" t="str">
            <v>B</v>
          </cell>
          <cell r="D1889" t="str">
            <v>3 Month and less SME Loans</v>
          </cell>
          <cell r="E1889" t="str">
            <v>V</v>
          </cell>
          <cell r="F1889" t="str">
            <v>Performing</v>
          </cell>
          <cell r="G1889">
            <v>928.12</v>
          </cell>
          <cell r="H1889">
            <v>39.81</v>
          </cell>
        </row>
        <row r="1890">
          <cell r="A1890" t="str">
            <v>PRESTACAO LIQUIDADA</v>
          </cell>
          <cell r="B1890" t="str">
            <v>0770012782</v>
          </cell>
          <cell r="C1890" t="str">
            <v>B</v>
          </cell>
          <cell r="D1890" t="str">
            <v>3 Month and less SME Loans</v>
          </cell>
          <cell r="E1890" t="str">
            <v>V</v>
          </cell>
          <cell r="F1890" t="str">
            <v>Performing</v>
          </cell>
          <cell r="G1890">
            <v>453.48</v>
          </cell>
          <cell r="H1890">
            <v>24.41</v>
          </cell>
        </row>
        <row r="1891">
          <cell r="A1891" t="str">
            <v>PRESTACAO LIQUIDADA</v>
          </cell>
          <cell r="B1891" t="str">
            <v>0770012792</v>
          </cell>
          <cell r="C1891" t="str">
            <v>B</v>
          </cell>
          <cell r="D1891" t="str">
            <v>3 Month and less SME Loans</v>
          </cell>
          <cell r="E1891" t="str">
            <v>V</v>
          </cell>
          <cell r="F1891" t="str">
            <v>Performing</v>
          </cell>
          <cell r="G1891">
            <v>16965.259999999998</v>
          </cell>
          <cell r="H1891">
            <v>4315.72</v>
          </cell>
        </row>
        <row r="1892">
          <cell r="A1892" t="str">
            <v>PRESTACAO LIQUIDADA</v>
          </cell>
          <cell r="B1892" t="str">
            <v>0770012795</v>
          </cell>
          <cell r="C1892" t="str">
            <v>B</v>
          </cell>
          <cell r="D1892" t="str">
            <v>3 Month and less SME Loans</v>
          </cell>
          <cell r="E1892" t="str">
            <v>V</v>
          </cell>
          <cell r="F1892" t="str">
            <v>Performing</v>
          </cell>
          <cell r="G1892">
            <v>61577.9</v>
          </cell>
          <cell r="H1892">
            <v>3182.83</v>
          </cell>
        </row>
        <row r="1893">
          <cell r="A1893" t="str">
            <v>PRESTACAO LIQUIDADA</v>
          </cell>
          <cell r="B1893" t="str">
            <v>0770012827</v>
          </cell>
          <cell r="C1893" t="str">
            <v>B</v>
          </cell>
          <cell r="D1893" t="str">
            <v>3 Month and less SME Loans</v>
          </cell>
          <cell r="E1893" t="str">
            <v>V</v>
          </cell>
          <cell r="F1893" t="str">
            <v>Performing</v>
          </cell>
          <cell r="G1893">
            <v>521.52</v>
          </cell>
          <cell r="H1893">
            <v>117.6</v>
          </cell>
        </row>
        <row r="1894">
          <cell r="A1894" t="str">
            <v>PRESTACAO LIQUIDADA</v>
          </cell>
          <cell r="B1894" t="str">
            <v>0770012892</v>
          </cell>
          <cell r="C1894" t="str">
            <v>B</v>
          </cell>
          <cell r="D1894" t="str">
            <v>3 Month and less SME Loans</v>
          </cell>
          <cell r="E1894" t="str">
            <v>V</v>
          </cell>
          <cell r="F1894" t="str">
            <v>Performing</v>
          </cell>
          <cell r="G1894">
            <v>4200</v>
          </cell>
          <cell r="H1894">
            <v>278.58</v>
          </cell>
        </row>
        <row r="1895">
          <cell r="A1895" t="str">
            <v>PRESTACAO LIQUIDADA</v>
          </cell>
          <cell r="B1895" t="str">
            <v>0770012893</v>
          </cell>
          <cell r="C1895" t="str">
            <v>B</v>
          </cell>
          <cell r="D1895" t="str">
            <v>3 Month and less SME Loans</v>
          </cell>
          <cell r="E1895" t="str">
            <v>V</v>
          </cell>
          <cell r="F1895" t="str">
            <v>Performing</v>
          </cell>
          <cell r="G1895">
            <v>439.26</v>
          </cell>
          <cell r="H1895">
            <v>60.55</v>
          </cell>
        </row>
        <row r="1896">
          <cell r="A1896" t="str">
            <v>PRESTACAO LIQUIDADA</v>
          </cell>
          <cell r="B1896" t="str">
            <v>0770012894</v>
          </cell>
          <cell r="C1896" t="str">
            <v>B</v>
          </cell>
          <cell r="D1896" t="str">
            <v>3 Month and less SME Loans</v>
          </cell>
          <cell r="E1896" t="str">
            <v>V</v>
          </cell>
          <cell r="F1896" t="str">
            <v>Performing</v>
          </cell>
          <cell r="G1896">
            <v>431.52</v>
          </cell>
          <cell r="H1896">
            <v>104.55</v>
          </cell>
        </row>
        <row r="1897">
          <cell r="A1897" t="str">
            <v>PRESTACAO LIQUIDADA</v>
          </cell>
          <cell r="B1897" t="str">
            <v>0770012899</v>
          </cell>
          <cell r="C1897" t="str">
            <v>B</v>
          </cell>
          <cell r="D1897" t="str">
            <v>3 Month and less SME Loans</v>
          </cell>
          <cell r="E1897" t="str">
            <v>V</v>
          </cell>
          <cell r="F1897" t="str">
            <v>Performing</v>
          </cell>
          <cell r="G1897">
            <v>1950.04</v>
          </cell>
          <cell r="H1897">
            <v>710.13</v>
          </cell>
        </row>
        <row r="1898">
          <cell r="A1898" t="str">
            <v>PRESTACAO LIQUIDADA</v>
          </cell>
          <cell r="B1898" t="str">
            <v>0770012912</v>
          </cell>
          <cell r="C1898" t="str">
            <v>B</v>
          </cell>
          <cell r="D1898" t="str">
            <v>3 Month and less SME Loans</v>
          </cell>
          <cell r="E1898" t="str">
            <v>V</v>
          </cell>
          <cell r="F1898" t="str">
            <v>Performing</v>
          </cell>
          <cell r="G1898">
            <v>75900</v>
          </cell>
          <cell r="H1898">
            <v>14847.42</v>
          </cell>
        </row>
        <row r="1899">
          <cell r="A1899" t="str">
            <v>PRESTACAO LIQUIDADA</v>
          </cell>
          <cell r="B1899" t="str">
            <v>0770012914</v>
          </cell>
          <cell r="C1899" t="str">
            <v>B</v>
          </cell>
          <cell r="D1899" t="str">
            <v>3 Month and less SME Loans</v>
          </cell>
          <cell r="E1899" t="str">
            <v>V</v>
          </cell>
          <cell r="F1899" t="str">
            <v>Performing</v>
          </cell>
          <cell r="G1899">
            <v>9976.4</v>
          </cell>
          <cell r="H1899">
            <v>397.31</v>
          </cell>
        </row>
        <row r="1900">
          <cell r="A1900" t="str">
            <v>PRESTACAO LIQUIDADA</v>
          </cell>
          <cell r="B1900" t="str">
            <v>0770012944</v>
          </cell>
          <cell r="C1900" t="str">
            <v>B</v>
          </cell>
          <cell r="D1900" t="str">
            <v>3 Month and less SME Loans</v>
          </cell>
          <cell r="E1900" t="str">
            <v>V</v>
          </cell>
          <cell r="F1900" t="str">
            <v>Performing</v>
          </cell>
          <cell r="G1900">
            <v>33898.300000000003</v>
          </cell>
          <cell r="H1900">
            <v>1650.61</v>
          </cell>
        </row>
        <row r="1901">
          <cell r="A1901" t="str">
            <v>PRESTACAO LIQUIDADA</v>
          </cell>
          <cell r="B1901" t="str">
            <v>0770012952</v>
          </cell>
          <cell r="C1901" t="str">
            <v>B</v>
          </cell>
          <cell r="D1901" t="str">
            <v>3 Month and less SME Loans</v>
          </cell>
          <cell r="E1901" t="str">
            <v>V</v>
          </cell>
          <cell r="F1901" t="str">
            <v>Performing</v>
          </cell>
          <cell r="G1901">
            <v>433.5</v>
          </cell>
          <cell r="H1901">
            <v>67.91</v>
          </cell>
        </row>
        <row r="1902">
          <cell r="A1902" t="str">
            <v>PRESTACAO LIQUIDADA</v>
          </cell>
          <cell r="B1902" t="str">
            <v>0770012984</v>
          </cell>
          <cell r="C1902" t="str">
            <v>B</v>
          </cell>
          <cell r="D1902" t="str">
            <v>3 Month and less SME Loans</v>
          </cell>
          <cell r="E1902" t="str">
            <v>V</v>
          </cell>
          <cell r="F1902" t="str">
            <v>Performing</v>
          </cell>
          <cell r="G1902">
            <v>4059.01</v>
          </cell>
          <cell r="H1902">
            <v>470.24</v>
          </cell>
        </row>
        <row r="1903">
          <cell r="A1903" t="str">
            <v>PRESTACAO LIQUIDADA</v>
          </cell>
          <cell r="B1903" t="str">
            <v>0770012985</v>
          </cell>
          <cell r="C1903" t="str">
            <v>B</v>
          </cell>
          <cell r="D1903" t="str">
            <v>3 Month and less SME Loans</v>
          </cell>
          <cell r="E1903" t="str">
            <v>V</v>
          </cell>
          <cell r="F1903" t="str">
            <v>Performing</v>
          </cell>
          <cell r="G1903">
            <v>7870.62</v>
          </cell>
          <cell r="H1903">
            <v>746.14</v>
          </cell>
        </row>
        <row r="1904">
          <cell r="A1904" t="str">
            <v>PRESTACAO LIQUIDADA</v>
          </cell>
          <cell r="B1904" t="str">
            <v>0770013031</v>
          </cell>
          <cell r="C1904" t="str">
            <v>B</v>
          </cell>
          <cell r="D1904" t="str">
            <v>3 Month and less SME Loans</v>
          </cell>
          <cell r="E1904" t="str">
            <v>V</v>
          </cell>
          <cell r="F1904" t="str">
            <v>Performing</v>
          </cell>
          <cell r="G1904">
            <v>11454.22</v>
          </cell>
          <cell r="H1904">
            <v>5302.37</v>
          </cell>
        </row>
        <row r="1905">
          <cell r="A1905" t="str">
            <v>PRESTACAO LIQUIDADA</v>
          </cell>
          <cell r="B1905" t="str">
            <v>0770013032</v>
          </cell>
          <cell r="C1905" t="str">
            <v>B</v>
          </cell>
          <cell r="D1905" t="str">
            <v>3 Month and less SME Loans</v>
          </cell>
          <cell r="E1905" t="str">
            <v>V</v>
          </cell>
          <cell r="F1905" t="str">
            <v>Performing</v>
          </cell>
          <cell r="G1905">
            <v>914.64</v>
          </cell>
          <cell r="H1905">
            <v>196.51</v>
          </cell>
        </row>
        <row r="1906">
          <cell r="A1906" t="str">
            <v>PRESTACAO LIQUIDADA</v>
          </cell>
          <cell r="B1906" t="str">
            <v>0770013080</v>
          </cell>
          <cell r="C1906" t="str">
            <v>B</v>
          </cell>
          <cell r="D1906" t="str">
            <v>3 Month and less SME Loans</v>
          </cell>
          <cell r="E1906" t="str">
            <v>V</v>
          </cell>
          <cell r="F1906" t="str">
            <v>Performing</v>
          </cell>
          <cell r="G1906">
            <v>183326</v>
          </cell>
          <cell r="H1906">
            <v>34382.35</v>
          </cell>
        </row>
        <row r="1907">
          <cell r="A1907" t="str">
            <v>PRESTACAO LIQUIDADA</v>
          </cell>
          <cell r="B1907" t="str">
            <v>0770013084</v>
          </cell>
          <cell r="C1907" t="str">
            <v>B</v>
          </cell>
          <cell r="D1907" t="str">
            <v>3 Month and less SME Loans</v>
          </cell>
          <cell r="E1907" t="str">
            <v>V</v>
          </cell>
          <cell r="F1907" t="str">
            <v>Performing</v>
          </cell>
          <cell r="G1907">
            <v>29772.33</v>
          </cell>
          <cell r="H1907">
            <v>3597.87</v>
          </cell>
        </row>
        <row r="1908">
          <cell r="A1908" t="str">
            <v>PRESTACAO LIQUIDADA</v>
          </cell>
          <cell r="B1908" t="str">
            <v>0770013088</v>
          </cell>
          <cell r="C1908" t="str">
            <v>B</v>
          </cell>
          <cell r="D1908" t="str">
            <v>3 Month and less SME Loans</v>
          </cell>
          <cell r="E1908" t="str">
            <v>V</v>
          </cell>
          <cell r="F1908" t="str">
            <v>Performing</v>
          </cell>
          <cell r="G1908">
            <v>10679.74</v>
          </cell>
          <cell r="H1908">
            <v>196.86</v>
          </cell>
        </row>
        <row r="1909">
          <cell r="A1909" t="str">
            <v>PRESTACAO LIQUIDADA</v>
          </cell>
          <cell r="B1909" t="str">
            <v>0770013089</v>
          </cell>
          <cell r="C1909" t="str">
            <v>B</v>
          </cell>
          <cell r="D1909" t="str">
            <v>3 Month and less SME Loans</v>
          </cell>
          <cell r="E1909" t="str">
            <v>V</v>
          </cell>
          <cell r="F1909" t="str">
            <v>Performing</v>
          </cell>
          <cell r="G1909">
            <v>12500</v>
          </cell>
          <cell r="H1909">
            <v>774.83</v>
          </cell>
        </row>
        <row r="1910">
          <cell r="A1910" t="str">
            <v>PRESTACAO LIQUIDADA</v>
          </cell>
          <cell r="B1910" t="str">
            <v>0770013115</v>
          </cell>
          <cell r="C1910" t="str">
            <v>B</v>
          </cell>
          <cell r="D1910" t="str">
            <v>3 Month and less SME Loans</v>
          </cell>
          <cell r="E1910" t="str">
            <v>V</v>
          </cell>
          <cell r="F1910" t="str">
            <v>Performing</v>
          </cell>
          <cell r="G1910">
            <v>7500</v>
          </cell>
          <cell r="H1910">
            <v>522.49</v>
          </cell>
        </row>
        <row r="1911">
          <cell r="A1911" t="str">
            <v>PRESTACAO LIQUIDADA</v>
          </cell>
          <cell r="B1911" t="str">
            <v>0770013137</v>
          </cell>
          <cell r="C1911" t="str">
            <v>B</v>
          </cell>
          <cell r="D1911" t="str">
            <v>3 Month and less SME Loans</v>
          </cell>
          <cell r="E1911" t="str">
            <v>V</v>
          </cell>
          <cell r="F1911" t="str">
            <v>Performing</v>
          </cell>
          <cell r="G1911">
            <v>8234.92</v>
          </cell>
          <cell r="H1911">
            <v>2430.16</v>
          </cell>
        </row>
        <row r="1912">
          <cell r="A1912" t="str">
            <v>PRESTACAO LIQUIDADA</v>
          </cell>
          <cell r="B1912" t="str">
            <v>0770013147</v>
          </cell>
          <cell r="C1912" t="str">
            <v>B</v>
          </cell>
          <cell r="D1912" t="str">
            <v>3 Month and less SME Loans</v>
          </cell>
          <cell r="E1912" t="str">
            <v>V</v>
          </cell>
          <cell r="F1912" t="str">
            <v>Performing</v>
          </cell>
          <cell r="G1912">
            <v>31262.799999999999</v>
          </cell>
          <cell r="H1912">
            <v>1927.47</v>
          </cell>
        </row>
        <row r="1913">
          <cell r="A1913" t="str">
            <v>PRESTACAO LIQUIDADA</v>
          </cell>
          <cell r="B1913" t="str">
            <v>0770013154</v>
          </cell>
          <cell r="C1913" t="str">
            <v>B</v>
          </cell>
          <cell r="D1913" t="str">
            <v>3 Month and less SME Loans</v>
          </cell>
          <cell r="E1913" t="str">
            <v>V</v>
          </cell>
          <cell r="F1913" t="str">
            <v>Performing</v>
          </cell>
          <cell r="G1913">
            <v>0</v>
          </cell>
          <cell r="H1913">
            <v>1450.8</v>
          </cell>
        </row>
        <row r="1914">
          <cell r="A1914" t="str">
            <v>PRESTACAO LIQUIDADA</v>
          </cell>
          <cell r="B1914" t="str">
            <v>0770013173</v>
          </cell>
          <cell r="C1914" t="str">
            <v>B</v>
          </cell>
          <cell r="D1914" t="str">
            <v>3 Month and less SME Loans</v>
          </cell>
          <cell r="E1914" t="str">
            <v>V</v>
          </cell>
          <cell r="F1914" t="str">
            <v>Performing</v>
          </cell>
          <cell r="G1914">
            <v>1250</v>
          </cell>
          <cell r="H1914">
            <v>118.21</v>
          </cell>
        </row>
        <row r="1915">
          <cell r="A1915" t="str">
            <v>PRESTACAO LIQUIDADA</v>
          </cell>
          <cell r="B1915" t="str">
            <v>0770013202</v>
          </cell>
          <cell r="C1915" t="str">
            <v>B</v>
          </cell>
          <cell r="D1915" t="str">
            <v>3 Month and less SME Loans</v>
          </cell>
          <cell r="E1915" t="str">
            <v>V</v>
          </cell>
          <cell r="F1915" t="str">
            <v>Performing</v>
          </cell>
          <cell r="G1915">
            <v>6250</v>
          </cell>
          <cell r="H1915">
            <v>1188.81</v>
          </cell>
        </row>
        <row r="1916">
          <cell r="A1916" t="str">
            <v>PRESTACAO LIQUIDADA</v>
          </cell>
          <cell r="B1916" t="str">
            <v>0770013203</v>
          </cell>
          <cell r="C1916" t="str">
            <v>B</v>
          </cell>
          <cell r="D1916" t="str">
            <v>3 Month and less SME Loans</v>
          </cell>
          <cell r="E1916" t="str">
            <v>V</v>
          </cell>
          <cell r="F1916" t="str">
            <v>Performing</v>
          </cell>
          <cell r="G1916">
            <v>5676.62</v>
          </cell>
          <cell r="H1916">
            <v>163.69999999999999</v>
          </cell>
        </row>
        <row r="1917">
          <cell r="A1917" t="str">
            <v>PRESTACAO LIQUIDADA</v>
          </cell>
          <cell r="B1917" t="str">
            <v>0770013226</v>
          </cell>
          <cell r="C1917" t="str">
            <v>B</v>
          </cell>
          <cell r="D1917" t="str">
            <v>3 Month and less SME Loans</v>
          </cell>
          <cell r="E1917" t="str">
            <v>V</v>
          </cell>
          <cell r="F1917" t="str">
            <v>Performing</v>
          </cell>
          <cell r="G1917">
            <v>77350</v>
          </cell>
          <cell r="H1917">
            <v>16908.189999999999</v>
          </cell>
        </row>
        <row r="1918">
          <cell r="A1918" t="str">
            <v>PRESTACAO LIQUIDADA</v>
          </cell>
          <cell r="B1918" t="str">
            <v>0770013232</v>
          </cell>
          <cell r="C1918" t="str">
            <v>B</v>
          </cell>
          <cell r="D1918" t="str">
            <v>3 Month and less SME Loans</v>
          </cell>
          <cell r="E1918" t="str">
            <v>V</v>
          </cell>
          <cell r="F1918" t="str">
            <v>Performing</v>
          </cell>
          <cell r="G1918">
            <v>5833.33</v>
          </cell>
          <cell r="H1918">
            <v>480.11</v>
          </cell>
        </row>
        <row r="1919">
          <cell r="A1919" t="str">
            <v>PRESTACAO LIQUIDADA</v>
          </cell>
          <cell r="B1919" t="str">
            <v>0770013233</v>
          </cell>
          <cell r="C1919" t="str">
            <v>B</v>
          </cell>
          <cell r="D1919" t="str">
            <v>3 Month and less SME Loans</v>
          </cell>
          <cell r="E1919" t="str">
            <v>V</v>
          </cell>
          <cell r="F1919" t="str">
            <v>Performing</v>
          </cell>
          <cell r="G1919">
            <v>562.13</v>
          </cell>
          <cell r="H1919">
            <v>122.79</v>
          </cell>
        </row>
        <row r="1920">
          <cell r="A1920" t="str">
            <v>PRESTACAO LIQUIDADA</v>
          </cell>
          <cell r="B1920" t="str">
            <v>0770013234</v>
          </cell>
          <cell r="C1920" t="str">
            <v>B</v>
          </cell>
          <cell r="D1920" t="str">
            <v>3 Month and less SME Loans</v>
          </cell>
          <cell r="E1920" t="str">
            <v>V</v>
          </cell>
          <cell r="F1920" t="str">
            <v>Performing</v>
          </cell>
          <cell r="G1920">
            <v>2777.78</v>
          </cell>
          <cell r="H1920">
            <v>313.91000000000003</v>
          </cell>
        </row>
        <row r="1921">
          <cell r="A1921" t="str">
            <v>PRESTACAO LIQUIDADA</v>
          </cell>
          <cell r="B1921" t="str">
            <v>0770013254</v>
          </cell>
          <cell r="C1921" t="str">
            <v>B</v>
          </cell>
          <cell r="D1921" t="str">
            <v>3 Month and less SME Loans</v>
          </cell>
          <cell r="E1921" t="str">
            <v>V</v>
          </cell>
          <cell r="F1921" t="str">
            <v>Performing</v>
          </cell>
          <cell r="G1921">
            <v>90737.33</v>
          </cell>
          <cell r="H1921">
            <v>5950.71</v>
          </cell>
        </row>
        <row r="1922">
          <cell r="A1922" t="str">
            <v>PRESTACAO LIQUIDADA</v>
          </cell>
          <cell r="B1922" t="str">
            <v>0770013280</v>
          </cell>
          <cell r="C1922" t="str">
            <v>B</v>
          </cell>
          <cell r="D1922" t="str">
            <v>3 Month and less SME Loans</v>
          </cell>
          <cell r="E1922" t="str">
            <v>V</v>
          </cell>
          <cell r="F1922" t="str">
            <v>Delinquent</v>
          </cell>
          <cell r="G1922">
            <v>6603.3</v>
          </cell>
          <cell r="H1922">
            <v>1225.9000000000001</v>
          </cell>
        </row>
        <row r="1923">
          <cell r="A1923" t="str">
            <v>PRESTACAO LIQUIDADA</v>
          </cell>
          <cell r="B1923" t="str">
            <v>0770013290</v>
          </cell>
          <cell r="C1923" t="str">
            <v>B</v>
          </cell>
          <cell r="D1923" t="str">
            <v>3 Month and less SME Loans</v>
          </cell>
          <cell r="E1923" t="str">
            <v>V</v>
          </cell>
          <cell r="F1923" t="str">
            <v>Performing</v>
          </cell>
          <cell r="G1923">
            <v>1260.42</v>
          </cell>
          <cell r="H1923">
            <v>41.39</v>
          </cell>
        </row>
        <row r="1924">
          <cell r="A1924" t="str">
            <v>PRESTACAO LIQUIDADA</v>
          </cell>
          <cell r="B1924" t="str">
            <v>0770013303</v>
          </cell>
          <cell r="C1924" t="str">
            <v>B</v>
          </cell>
          <cell r="D1924" t="str">
            <v>3 Month and less SME Loans</v>
          </cell>
          <cell r="E1924" t="str">
            <v>V</v>
          </cell>
          <cell r="F1924" t="str">
            <v>Performing</v>
          </cell>
          <cell r="G1924">
            <v>211.29</v>
          </cell>
          <cell r="H1924">
            <v>48.71</v>
          </cell>
        </row>
        <row r="1925">
          <cell r="A1925" t="str">
            <v>PRESTACAO LIQUIDADA</v>
          </cell>
          <cell r="B1925" t="str">
            <v>0770013304</v>
          </cell>
          <cell r="C1925" t="str">
            <v>B</v>
          </cell>
          <cell r="D1925" t="str">
            <v>3 Month and less SME Loans</v>
          </cell>
          <cell r="E1925" t="str">
            <v>V</v>
          </cell>
          <cell r="F1925" t="str">
            <v>Performing</v>
          </cell>
          <cell r="G1925">
            <v>211.29</v>
          </cell>
          <cell r="H1925">
            <v>48.71</v>
          </cell>
        </row>
        <row r="1926">
          <cell r="A1926" t="str">
            <v>PRESTACAO LIQUIDADA</v>
          </cell>
          <cell r="B1926" t="str">
            <v>0770013305</v>
          </cell>
          <cell r="C1926" t="str">
            <v>B</v>
          </cell>
          <cell r="D1926" t="str">
            <v>3 Month and less SME Loans</v>
          </cell>
          <cell r="E1926" t="str">
            <v>V</v>
          </cell>
          <cell r="F1926" t="str">
            <v>Performing</v>
          </cell>
          <cell r="G1926">
            <v>211.29</v>
          </cell>
          <cell r="H1926">
            <v>48.71</v>
          </cell>
        </row>
        <row r="1927">
          <cell r="A1927" t="str">
            <v>PRESTACAO LIQUIDADA</v>
          </cell>
          <cell r="B1927" t="str">
            <v>0770013306</v>
          </cell>
          <cell r="C1927" t="str">
            <v>B</v>
          </cell>
          <cell r="D1927" t="str">
            <v>3 Month and less SME Loans</v>
          </cell>
          <cell r="E1927" t="str">
            <v>V</v>
          </cell>
          <cell r="F1927" t="str">
            <v>Performing</v>
          </cell>
          <cell r="G1927">
            <v>211.29</v>
          </cell>
          <cell r="H1927">
            <v>48.71</v>
          </cell>
        </row>
        <row r="1928">
          <cell r="A1928" t="str">
            <v>PRESTACAO LIQUIDADA</v>
          </cell>
          <cell r="B1928" t="str">
            <v>0770013324</v>
          </cell>
          <cell r="C1928" t="str">
            <v>B</v>
          </cell>
          <cell r="D1928" t="str">
            <v>3 Month and less SME Loans</v>
          </cell>
          <cell r="E1928" t="str">
            <v>V</v>
          </cell>
          <cell r="F1928" t="str">
            <v>Performing</v>
          </cell>
          <cell r="G1928">
            <v>193.47</v>
          </cell>
          <cell r="H1928">
            <v>44.6</v>
          </cell>
        </row>
        <row r="1929">
          <cell r="A1929" t="str">
            <v>PRESTACAO LIQUIDADA</v>
          </cell>
          <cell r="B1929" t="str">
            <v>0770013336</v>
          </cell>
          <cell r="C1929" t="str">
            <v>B</v>
          </cell>
          <cell r="D1929" t="str">
            <v>3 Month and less SME Loans</v>
          </cell>
          <cell r="E1929" t="str">
            <v>V</v>
          </cell>
          <cell r="F1929" t="str">
            <v>Performing</v>
          </cell>
          <cell r="G1929">
            <v>32.06</v>
          </cell>
          <cell r="H1929">
            <v>0</v>
          </cell>
        </row>
        <row r="1930">
          <cell r="A1930" t="str">
            <v>PRESTACAO LIQUIDADA</v>
          </cell>
          <cell r="B1930" t="str">
            <v>0770013339</v>
          </cell>
          <cell r="C1930" t="str">
            <v>B</v>
          </cell>
          <cell r="D1930" t="str">
            <v>3 Month and less SME Loans</v>
          </cell>
          <cell r="E1930" t="str">
            <v>V</v>
          </cell>
          <cell r="F1930" t="str">
            <v>Performing</v>
          </cell>
          <cell r="G1930">
            <v>8601.7999999999993</v>
          </cell>
          <cell r="H1930">
            <v>417.19</v>
          </cell>
        </row>
        <row r="1931">
          <cell r="A1931" t="str">
            <v>PRESTACAO LIQUIDADA</v>
          </cell>
          <cell r="B1931" t="str">
            <v>0770013344</v>
          </cell>
          <cell r="C1931" t="str">
            <v>B</v>
          </cell>
          <cell r="D1931" t="str">
            <v>3 Month and less SME Loans</v>
          </cell>
          <cell r="E1931" t="str">
            <v>V</v>
          </cell>
          <cell r="F1931" t="str">
            <v>Performing</v>
          </cell>
          <cell r="G1931">
            <v>387.95</v>
          </cell>
          <cell r="H1931">
            <v>87.01</v>
          </cell>
        </row>
        <row r="1932">
          <cell r="A1932" t="str">
            <v>PRESTACAO LIQUIDADA</v>
          </cell>
          <cell r="B1932" t="str">
            <v>0770013354</v>
          </cell>
          <cell r="C1932" t="str">
            <v>B</v>
          </cell>
          <cell r="D1932" t="str">
            <v>3 Month and less SME Loans</v>
          </cell>
          <cell r="E1932" t="str">
            <v>V</v>
          </cell>
          <cell r="F1932" t="str">
            <v>Performing</v>
          </cell>
          <cell r="G1932">
            <v>72247.899999999994</v>
          </cell>
          <cell r="H1932">
            <v>4271.3</v>
          </cell>
        </row>
        <row r="1933">
          <cell r="A1933" t="str">
            <v>PRESTACAO LIQUIDADA</v>
          </cell>
          <cell r="B1933" t="str">
            <v>0770013355</v>
          </cell>
          <cell r="C1933" t="str">
            <v>B</v>
          </cell>
          <cell r="D1933" t="str">
            <v>3 Month and less SME Loans</v>
          </cell>
          <cell r="E1933" t="str">
            <v>V</v>
          </cell>
          <cell r="F1933" t="str">
            <v>Performing</v>
          </cell>
          <cell r="G1933">
            <v>689.43</v>
          </cell>
          <cell r="H1933">
            <v>203.13</v>
          </cell>
        </row>
        <row r="1934">
          <cell r="A1934" t="str">
            <v>PRESTACAO LIQUIDADA</v>
          </cell>
          <cell r="B1934" t="str">
            <v>0770013357</v>
          </cell>
          <cell r="C1934" t="str">
            <v>B</v>
          </cell>
          <cell r="D1934" t="str">
            <v>3 Month and less SME Loans</v>
          </cell>
          <cell r="E1934" t="str">
            <v>V</v>
          </cell>
          <cell r="F1934" t="str">
            <v>Performing</v>
          </cell>
          <cell r="G1934">
            <v>388.2</v>
          </cell>
          <cell r="H1934">
            <v>86.42</v>
          </cell>
        </row>
        <row r="1935">
          <cell r="A1935" t="str">
            <v>PRESTACAO LIQUIDADA</v>
          </cell>
          <cell r="B1935" t="str">
            <v>0770013358</v>
          </cell>
          <cell r="C1935" t="str">
            <v>B</v>
          </cell>
          <cell r="D1935" t="str">
            <v>3 Month and less SME Loans</v>
          </cell>
          <cell r="E1935" t="str">
            <v>V</v>
          </cell>
          <cell r="F1935" t="str">
            <v>Performing</v>
          </cell>
          <cell r="G1935">
            <v>388.2</v>
          </cell>
          <cell r="H1935">
            <v>86.42</v>
          </cell>
        </row>
        <row r="1936">
          <cell r="A1936" t="str">
            <v>PRESTACAO LIQUIDADA</v>
          </cell>
          <cell r="B1936" t="str">
            <v>0770013378</v>
          </cell>
          <cell r="C1936" t="str">
            <v>B</v>
          </cell>
          <cell r="D1936" t="str">
            <v>3 Month and less SME Loans</v>
          </cell>
          <cell r="E1936" t="str">
            <v>V</v>
          </cell>
          <cell r="F1936" t="str">
            <v>Performing</v>
          </cell>
          <cell r="G1936">
            <v>6060</v>
          </cell>
          <cell r="H1936">
            <v>363.33</v>
          </cell>
        </row>
        <row r="1937">
          <cell r="A1937" t="str">
            <v>PRESTACAO LIQUIDADA</v>
          </cell>
          <cell r="B1937" t="str">
            <v>0770013379</v>
          </cell>
          <cell r="C1937" t="str">
            <v>B</v>
          </cell>
          <cell r="D1937" t="str">
            <v>3 Month and less SME Loans</v>
          </cell>
          <cell r="E1937" t="str">
            <v>V</v>
          </cell>
          <cell r="F1937" t="str">
            <v>Performing</v>
          </cell>
          <cell r="G1937">
            <v>0</v>
          </cell>
          <cell r="H1937">
            <v>2602.9</v>
          </cell>
        </row>
        <row r="1938">
          <cell r="A1938" t="str">
            <v>PRESTACAO LIQUIDADA</v>
          </cell>
          <cell r="B1938" t="str">
            <v>0770013380</v>
          </cell>
          <cell r="C1938" t="str">
            <v>B</v>
          </cell>
          <cell r="D1938" t="str">
            <v>3 Month and less SME Loans</v>
          </cell>
          <cell r="E1938" t="str">
            <v>V</v>
          </cell>
          <cell r="F1938" t="str">
            <v>Cumulative WO</v>
          </cell>
          <cell r="G1938">
            <v>0</v>
          </cell>
          <cell r="H1938">
            <v>2143.9499999999998</v>
          </cell>
        </row>
        <row r="1939">
          <cell r="A1939" t="str">
            <v>PRESTACAO LIQUIDADA</v>
          </cell>
          <cell r="B1939" t="str">
            <v>0770013398</v>
          </cell>
          <cell r="C1939" t="str">
            <v>B</v>
          </cell>
          <cell r="D1939" t="str">
            <v>3 Month and less SME Loans</v>
          </cell>
          <cell r="E1939" t="str">
            <v>V</v>
          </cell>
          <cell r="F1939" t="str">
            <v>Performing</v>
          </cell>
          <cell r="G1939">
            <v>542.1</v>
          </cell>
          <cell r="H1939">
            <v>29.95</v>
          </cell>
        </row>
        <row r="1940">
          <cell r="A1940" t="str">
            <v>PRESTACAO LIQUIDADA</v>
          </cell>
          <cell r="B1940" t="str">
            <v>0770013399</v>
          </cell>
          <cell r="C1940" t="str">
            <v>B</v>
          </cell>
          <cell r="D1940" t="str">
            <v>3 Month and less SME Loans</v>
          </cell>
          <cell r="E1940" t="str">
            <v>V</v>
          </cell>
          <cell r="F1940" t="str">
            <v>Performing</v>
          </cell>
          <cell r="G1940">
            <v>542.1</v>
          </cell>
          <cell r="H1940">
            <v>29.95</v>
          </cell>
        </row>
        <row r="1941">
          <cell r="A1941" t="str">
            <v>PRESTACAO LIQUIDADA</v>
          </cell>
          <cell r="B1941" t="str">
            <v>0770013425</v>
          </cell>
          <cell r="C1941" t="str">
            <v>B</v>
          </cell>
          <cell r="D1941" t="str">
            <v>3 Month and less SME Loans</v>
          </cell>
          <cell r="E1941" t="str">
            <v>V</v>
          </cell>
          <cell r="F1941" t="str">
            <v>Cumulative WO</v>
          </cell>
          <cell r="G1941">
            <v>814.87</v>
          </cell>
          <cell r="H1941">
            <v>63.63</v>
          </cell>
        </row>
        <row r="1942">
          <cell r="A1942" t="str">
            <v>PRESTACAO LIQUIDADA</v>
          </cell>
          <cell r="B1942" t="str">
            <v>0770013430</v>
          </cell>
          <cell r="C1942" t="str">
            <v>B</v>
          </cell>
          <cell r="D1942" t="str">
            <v>3 Month and less SME Loans</v>
          </cell>
          <cell r="E1942" t="str">
            <v>V</v>
          </cell>
          <cell r="F1942" t="str">
            <v>Performing</v>
          </cell>
          <cell r="G1942">
            <v>2542.38</v>
          </cell>
          <cell r="H1942">
            <v>179.8</v>
          </cell>
        </row>
        <row r="1943">
          <cell r="A1943" t="str">
            <v>PRESTACAO LIQUIDADA</v>
          </cell>
          <cell r="B1943" t="str">
            <v>0770013441</v>
          </cell>
          <cell r="C1943" t="str">
            <v>B</v>
          </cell>
          <cell r="D1943" t="str">
            <v>3 Month and less SME Loans</v>
          </cell>
          <cell r="E1943" t="str">
            <v>V</v>
          </cell>
          <cell r="F1943" t="str">
            <v>Performing</v>
          </cell>
          <cell r="G1943">
            <v>17392.46</v>
          </cell>
          <cell r="H1943">
            <v>397.53</v>
          </cell>
        </row>
        <row r="1944">
          <cell r="A1944" t="str">
            <v>PRESTACAO LIQUIDADA</v>
          </cell>
          <cell r="B1944" t="str">
            <v>0770013447</v>
          </cell>
          <cell r="C1944" t="str">
            <v>B</v>
          </cell>
          <cell r="D1944" t="str">
            <v>3 Month and less SME Loans</v>
          </cell>
          <cell r="E1944" t="str">
            <v>V</v>
          </cell>
          <cell r="F1944" t="str">
            <v>Performing</v>
          </cell>
          <cell r="G1944">
            <v>416</v>
          </cell>
          <cell r="H1944">
            <v>117.36</v>
          </cell>
        </row>
        <row r="1945">
          <cell r="A1945" t="str">
            <v>PRESTACAO LIQUIDADA</v>
          </cell>
          <cell r="B1945" t="str">
            <v>0770013448</v>
          </cell>
          <cell r="C1945" t="str">
            <v>B</v>
          </cell>
          <cell r="D1945" t="str">
            <v>3 Month and less SME Loans</v>
          </cell>
          <cell r="E1945" t="str">
            <v>V</v>
          </cell>
          <cell r="F1945" t="str">
            <v>Performing</v>
          </cell>
          <cell r="G1945">
            <v>494.08</v>
          </cell>
          <cell r="H1945">
            <v>111.41</v>
          </cell>
        </row>
        <row r="1946">
          <cell r="A1946" t="str">
            <v>PRESTACAO LIQUIDADA</v>
          </cell>
          <cell r="B1946" t="str">
            <v>0770013478</v>
          </cell>
          <cell r="C1946" t="str">
            <v>B</v>
          </cell>
          <cell r="D1946" t="str">
            <v>3 Month and less SME Loans</v>
          </cell>
          <cell r="E1946" t="str">
            <v>V</v>
          </cell>
          <cell r="F1946" t="str">
            <v>Performing</v>
          </cell>
          <cell r="G1946">
            <v>2629.86</v>
          </cell>
          <cell r="H1946">
            <v>1216.74</v>
          </cell>
        </row>
        <row r="1947">
          <cell r="A1947" t="str">
            <v>PRESTACAO LIQUIDADA</v>
          </cell>
          <cell r="B1947" t="str">
            <v>0770013499</v>
          </cell>
          <cell r="C1947" t="str">
            <v>B</v>
          </cell>
          <cell r="D1947" t="str">
            <v>3 Month and less SME Loans</v>
          </cell>
          <cell r="E1947" t="str">
            <v>V</v>
          </cell>
          <cell r="F1947" t="str">
            <v>Performing</v>
          </cell>
          <cell r="G1947">
            <v>108606</v>
          </cell>
          <cell r="H1947">
            <v>16286.07</v>
          </cell>
        </row>
        <row r="1948">
          <cell r="A1948" t="str">
            <v>PRESTACAO LIQUIDADA</v>
          </cell>
          <cell r="B1948" t="str">
            <v>0770013504</v>
          </cell>
          <cell r="C1948" t="str">
            <v>B</v>
          </cell>
          <cell r="D1948" t="str">
            <v>3 Month and less SME Loans</v>
          </cell>
          <cell r="E1948" t="str">
            <v>V</v>
          </cell>
          <cell r="F1948" t="str">
            <v>Performing</v>
          </cell>
          <cell r="G1948">
            <v>8204.9699999999993</v>
          </cell>
          <cell r="H1948">
            <v>249.4</v>
          </cell>
        </row>
        <row r="1949">
          <cell r="A1949" t="str">
            <v>PRESTACAO LIQUIDADA</v>
          </cell>
          <cell r="B1949" t="str">
            <v>0770013508</v>
          </cell>
          <cell r="C1949" t="str">
            <v>B</v>
          </cell>
          <cell r="D1949" t="str">
            <v>3 Month and less SME Loans</v>
          </cell>
          <cell r="E1949" t="str">
            <v>V</v>
          </cell>
          <cell r="F1949" t="str">
            <v>Performing</v>
          </cell>
          <cell r="G1949">
            <v>90475.67</v>
          </cell>
          <cell r="H1949">
            <v>3547.63</v>
          </cell>
        </row>
        <row r="1950">
          <cell r="A1950" t="str">
            <v>PRESTACAO LIQUIDADA</v>
          </cell>
          <cell r="B1950" t="str">
            <v>0770013537</v>
          </cell>
          <cell r="C1950" t="str">
            <v>B</v>
          </cell>
          <cell r="D1950" t="str">
            <v>3 Month and less SME Loans</v>
          </cell>
          <cell r="E1950" t="str">
            <v>V</v>
          </cell>
          <cell r="F1950" t="str">
            <v>Delinquent</v>
          </cell>
          <cell r="G1950">
            <v>38333.410000000003</v>
          </cell>
          <cell r="H1950">
            <v>3897.58</v>
          </cell>
        </row>
        <row r="1951">
          <cell r="A1951" t="str">
            <v>PRESTACAO LIQUIDADA</v>
          </cell>
          <cell r="B1951" t="str">
            <v>0770013545</v>
          </cell>
          <cell r="C1951" t="str">
            <v>B</v>
          </cell>
          <cell r="D1951" t="str">
            <v>3 Month and less SME Loans</v>
          </cell>
          <cell r="E1951" t="str">
            <v>V</v>
          </cell>
          <cell r="F1951" t="str">
            <v>Performing</v>
          </cell>
          <cell r="G1951">
            <v>4435.6499999999996</v>
          </cell>
          <cell r="H1951">
            <v>216.09</v>
          </cell>
        </row>
        <row r="1952">
          <cell r="A1952" t="str">
            <v>PRESTACAO LIQUIDADA</v>
          </cell>
          <cell r="B1952" t="str">
            <v>0770013550</v>
          </cell>
          <cell r="C1952" t="str">
            <v>B</v>
          </cell>
          <cell r="D1952" t="str">
            <v>3 Month and less SME Loans</v>
          </cell>
          <cell r="E1952" t="str">
            <v>V</v>
          </cell>
          <cell r="F1952" t="str">
            <v>Performing</v>
          </cell>
          <cell r="G1952">
            <v>354.81</v>
          </cell>
          <cell r="H1952">
            <v>78.959999999999994</v>
          </cell>
        </row>
        <row r="1953">
          <cell r="A1953" t="str">
            <v>PRESTACAO LIQUIDADA</v>
          </cell>
          <cell r="B1953" t="str">
            <v>0770013552</v>
          </cell>
          <cell r="C1953" t="str">
            <v>B</v>
          </cell>
          <cell r="D1953" t="str">
            <v>3 Month and less SME Loans</v>
          </cell>
          <cell r="E1953" t="str">
            <v>V</v>
          </cell>
          <cell r="F1953" t="str">
            <v>Cumulative WO</v>
          </cell>
          <cell r="G1953">
            <v>470.4</v>
          </cell>
          <cell r="H1953">
            <v>786.42</v>
          </cell>
        </row>
        <row r="1954">
          <cell r="A1954" t="str">
            <v>PRESTACAO LIQUIDADA</v>
          </cell>
          <cell r="B1954" t="str">
            <v>0770013553</v>
          </cell>
          <cell r="C1954" t="str">
            <v>B</v>
          </cell>
          <cell r="D1954" t="str">
            <v>3 Month and less SME Loans</v>
          </cell>
          <cell r="E1954" t="str">
            <v>V</v>
          </cell>
          <cell r="F1954" t="str">
            <v>Performing</v>
          </cell>
          <cell r="G1954">
            <v>1500</v>
          </cell>
          <cell r="H1954">
            <v>50.89</v>
          </cell>
        </row>
        <row r="1955">
          <cell r="A1955" t="str">
            <v>PRESTACAO LIQUIDADA</v>
          </cell>
          <cell r="B1955" t="str">
            <v>0770013554</v>
          </cell>
          <cell r="C1955" t="str">
            <v>B</v>
          </cell>
          <cell r="D1955" t="str">
            <v>3 Month and less SME Loans</v>
          </cell>
          <cell r="E1955" t="str">
            <v>F</v>
          </cell>
          <cell r="F1955" t="str">
            <v>Performing</v>
          </cell>
          <cell r="G1955">
            <v>1140.04</v>
          </cell>
          <cell r="H1955">
            <v>61.32</v>
          </cell>
        </row>
        <row r="1956">
          <cell r="A1956" t="str">
            <v>PRESTACAO LIQUIDADA</v>
          </cell>
          <cell r="B1956" t="str">
            <v>0770013557</v>
          </cell>
          <cell r="C1956" t="str">
            <v>B</v>
          </cell>
          <cell r="D1956" t="str">
            <v>3 Month and less SME Loans</v>
          </cell>
          <cell r="E1956" t="str">
            <v>V</v>
          </cell>
          <cell r="F1956" t="str">
            <v>Performing</v>
          </cell>
          <cell r="G1956">
            <v>22492.240000000002</v>
          </cell>
          <cell r="H1956">
            <v>139.38</v>
          </cell>
        </row>
        <row r="1957">
          <cell r="A1957" t="str">
            <v>PRESTACAO LIQUIDADA</v>
          </cell>
          <cell r="B1957" t="str">
            <v>0770013598</v>
          </cell>
          <cell r="C1957" t="str">
            <v>B</v>
          </cell>
          <cell r="D1957" t="str">
            <v>3 Month and less SME Loans</v>
          </cell>
          <cell r="E1957" t="str">
            <v>V</v>
          </cell>
          <cell r="F1957" t="str">
            <v>Performing</v>
          </cell>
          <cell r="G1957">
            <v>888.67</v>
          </cell>
          <cell r="H1957">
            <v>61.06</v>
          </cell>
        </row>
        <row r="1958">
          <cell r="A1958" t="str">
            <v>PRESTACAO LIQUIDADA</v>
          </cell>
          <cell r="B1958" t="str">
            <v>0770013610</v>
          </cell>
          <cell r="C1958" t="str">
            <v>B</v>
          </cell>
          <cell r="D1958" t="str">
            <v>3 Month and less SME Loans</v>
          </cell>
          <cell r="E1958" t="str">
            <v>V</v>
          </cell>
          <cell r="F1958" t="str">
            <v>Performing</v>
          </cell>
          <cell r="G1958">
            <v>66660</v>
          </cell>
          <cell r="H1958">
            <v>6722.3</v>
          </cell>
        </row>
        <row r="1959">
          <cell r="A1959" t="str">
            <v>PRESTACAO LIQUIDADA</v>
          </cell>
          <cell r="B1959" t="str">
            <v>0770013611</v>
          </cell>
          <cell r="C1959" t="str">
            <v>B</v>
          </cell>
          <cell r="D1959" t="str">
            <v>3 Month and less SME Loans</v>
          </cell>
          <cell r="E1959" t="str">
            <v>V</v>
          </cell>
          <cell r="F1959" t="str">
            <v>Performing</v>
          </cell>
          <cell r="G1959">
            <v>11610.58</v>
          </cell>
          <cell r="H1959">
            <v>2547.6999999999998</v>
          </cell>
        </row>
        <row r="1960">
          <cell r="A1960" t="str">
            <v>PRESTACAO LIQUIDADA</v>
          </cell>
          <cell r="B1960" t="str">
            <v>0770013615</v>
          </cell>
          <cell r="C1960" t="str">
            <v>B</v>
          </cell>
          <cell r="D1960" t="str">
            <v>3 Month and less SME Loans</v>
          </cell>
          <cell r="E1960" t="str">
            <v>V</v>
          </cell>
          <cell r="F1960" t="str">
            <v>Performing</v>
          </cell>
          <cell r="G1960">
            <v>33953.730000000003</v>
          </cell>
          <cell r="H1960">
            <v>2482.85</v>
          </cell>
        </row>
        <row r="1961">
          <cell r="A1961" t="str">
            <v>PRESTACAO LIQUIDADA</v>
          </cell>
          <cell r="B1961" t="str">
            <v>0770013624</v>
          </cell>
          <cell r="C1961" t="str">
            <v>B</v>
          </cell>
          <cell r="D1961" t="str">
            <v>3 Month and less SME Loans</v>
          </cell>
          <cell r="E1961" t="str">
            <v>V</v>
          </cell>
          <cell r="F1961" t="str">
            <v>Performing</v>
          </cell>
          <cell r="G1961">
            <v>1157.9000000000001</v>
          </cell>
          <cell r="H1961">
            <v>68.239999999999995</v>
          </cell>
        </row>
        <row r="1962">
          <cell r="A1962" t="str">
            <v>PRESTACAO LIQUIDADA</v>
          </cell>
          <cell r="B1962" t="str">
            <v>0770013628</v>
          </cell>
          <cell r="C1962" t="str">
            <v>B</v>
          </cell>
          <cell r="D1962" t="str">
            <v>3 Month and less SME Loans</v>
          </cell>
          <cell r="E1962" t="str">
            <v>V</v>
          </cell>
          <cell r="F1962" t="str">
            <v>Performing</v>
          </cell>
          <cell r="G1962">
            <v>3125</v>
          </cell>
          <cell r="H1962">
            <v>237.31</v>
          </cell>
        </row>
        <row r="1963">
          <cell r="A1963" t="str">
            <v>PRESTACAO LIQUIDADA</v>
          </cell>
          <cell r="B1963" t="str">
            <v>0770013630</v>
          </cell>
          <cell r="C1963" t="str">
            <v>B</v>
          </cell>
          <cell r="D1963" t="str">
            <v>3 Month and less SME Loans</v>
          </cell>
          <cell r="E1963" t="str">
            <v>V</v>
          </cell>
          <cell r="F1963" t="str">
            <v>Performing</v>
          </cell>
          <cell r="G1963">
            <v>412.05</v>
          </cell>
          <cell r="H1963">
            <v>125.62</v>
          </cell>
        </row>
        <row r="1964">
          <cell r="A1964" t="str">
            <v>PRESTACAO LIQUIDADA</v>
          </cell>
          <cell r="B1964" t="str">
            <v>0770013632</v>
          </cell>
          <cell r="C1964" t="str">
            <v>B</v>
          </cell>
          <cell r="D1964" t="str">
            <v>3 Month and less SME Loans</v>
          </cell>
          <cell r="E1964" t="str">
            <v>V</v>
          </cell>
          <cell r="F1964" t="str">
            <v>Performing</v>
          </cell>
          <cell r="G1964">
            <v>1864.2</v>
          </cell>
          <cell r="H1964">
            <v>75.180000000000007</v>
          </cell>
        </row>
        <row r="1965">
          <cell r="A1965" t="str">
            <v>PRESTACAO LIQUIDADA</v>
          </cell>
          <cell r="B1965" t="str">
            <v>0770013633</v>
          </cell>
          <cell r="C1965" t="str">
            <v>B</v>
          </cell>
          <cell r="D1965" t="str">
            <v>3 Month and less SME Loans</v>
          </cell>
          <cell r="E1965" t="str">
            <v>V</v>
          </cell>
          <cell r="F1965" t="str">
            <v>Performing</v>
          </cell>
          <cell r="G1965">
            <v>514.89</v>
          </cell>
          <cell r="H1965">
            <v>138.55000000000001</v>
          </cell>
        </row>
        <row r="1966">
          <cell r="A1966" t="str">
            <v>PRESTACAO LIQUIDADA</v>
          </cell>
          <cell r="B1966" t="str">
            <v>0770013635</v>
          </cell>
          <cell r="C1966" t="str">
            <v>B</v>
          </cell>
          <cell r="D1966" t="str">
            <v>3 Month and less SME Loans</v>
          </cell>
          <cell r="E1966" t="str">
            <v>V</v>
          </cell>
          <cell r="F1966" t="str">
            <v>Performing</v>
          </cell>
          <cell r="G1966">
            <v>27351.43</v>
          </cell>
          <cell r="H1966">
            <v>679.27</v>
          </cell>
        </row>
        <row r="1967">
          <cell r="A1967" t="str">
            <v>PRESTACAO LIQUIDADA</v>
          </cell>
          <cell r="B1967" t="str">
            <v>0770013663</v>
          </cell>
          <cell r="C1967" t="str">
            <v>B</v>
          </cell>
          <cell r="D1967" t="str">
            <v>3 Month and less SME Loans</v>
          </cell>
          <cell r="E1967" t="str">
            <v>V</v>
          </cell>
          <cell r="F1967" t="str">
            <v>Performing</v>
          </cell>
          <cell r="G1967">
            <v>2391.89</v>
          </cell>
          <cell r="H1967">
            <v>588.52</v>
          </cell>
        </row>
        <row r="1968">
          <cell r="A1968" t="str">
            <v>PRESTACAO LIQUIDADA</v>
          </cell>
          <cell r="B1968" t="str">
            <v>0770013664</v>
          </cell>
          <cell r="C1968" t="str">
            <v>B</v>
          </cell>
          <cell r="D1968" t="str">
            <v>3 Month and less SME Loans</v>
          </cell>
          <cell r="E1968" t="str">
            <v>V</v>
          </cell>
          <cell r="F1968" t="str">
            <v>Performing</v>
          </cell>
          <cell r="G1968">
            <v>1566.87</v>
          </cell>
          <cell r="H1968">
            <v>565.17999999999995</v>
          </cell>
        </row>
        <row r="1969">
          <cell r="A1969" t="str">
            <v>PRESTACAO LIQUIDADA</v>
          </cell>
          <cell r="B1969" t="str">
            <v>0770013674</v>
          </cell>
          <cell r="C1969" t="str">
            <v>B</v>
          </cell>
          <cell r="D1969" t="str">
            <v>3 Month and less SME Loans</v>
          </cell>
          <cell r="E1969" t="str">
            <v>V</v>
          </cell>
          <cell r="F1969" t="str">
            <v>Performing</v>
          </cell>
          <cell r="G1969">
            <v>426.7</v>
          </cell>
          <cell r="H1969">
            <v>75.42</v>
          </cell>
        </row>
        <row r="1970">
          <cell r="A1970" t="str">
            <v>PRESTACAO LIQUIDADA</v>
          </cell>
          <cell r="B1970" t="str">
            <v>0770013678</v>
          </cell>
          <cell r="C1970" t="str">
            <v>B</v>
          </cell>
          <cell r="D1970" t="str">
            <v>3 Month and less SME Loans</v>
          </cell>
          <cell r="E1970" t="str">
            <v>V</v>
          </cell>
          <cell r="F1970" t="str">
            <v>Performing</v>
          </cell>
          <cell r="G1970">
            <v>21035.040000000001</v>
          </cell>
          <cell r="H1970">
            <v>1058.44</v>
          </cell>
        </row>
        <row r="1971">
          <cell r="A1971" t="str">
            <v>PRESTACAO LIQUIDADA</v>
          </cell>
          <cell r="B1971" t="str">
            <v>0770013679</v>
          </cell>
          <cell r="C1971" t="str">
            <v>B</v>
          </cell>
          <cell r="D1971" t="str">
            <v>3 Month and less SME Loans</v>
          </cell>
          <cell r="E1971" t="str">
            <v>V</v>
          </cell>
          <cell r="F1971" t="str">
            <v>Performing</v>
          </cell>
          <cell r="G1971">
            <v>11175</v>
          </cell>
          <cell r="H1971">
            <v>2427.94</v>
          </cell>
        </row>
        <row r="1972">
          <cell r="A1972" t="str">
            <v>PRESTACAO LIQUIDADA</v>
          </cell>
          <cell r="B1972" t="str">
            <v>0770013680</v>
          </cell>
          <cell r="C1972" t="str">
            <v>B</v>
          </cell>
          <cell r="D1972" t="str">
            <v>3 Month and less SME Loans</v>
          </cell>
          <cell r="E1972" t="str">
            <v>V</v>
          </cell>
          <cell r="F1972" t="str">
            <v>Performing</v>
          </cell>
          <cell r="G1972">
            <v>17175</v>
          </cell>
          <cell r="H1972">
            <v>3753.84</v>
          </cell>
        </row>
        <row r="1973">
          <cell r="A1973" t="str">
            <v>PRESTACAO LIQUIDADA</v>
          </cell>
          <cell r="B1973" t="str">
            <v>0770013684</v>
          </cell>
          <cell r="C1973" t="str">
            <v>B</v>
          </cell>
          <cell r="D1973" t="str">
            <v>3 Month and less SME Loans</v>
          </cell>
          <cell r="E1973" t="str">
            <v>V</v>
          </cell>
          <cell r="F1973" t="str">
            <v>Performing</v>
          </cell>
          <cell r="G1973">
            <v>6067.98</v>
          </cell>
          <cell r="H1973">
            <v>1275.8399999999999</v>
          </cell>
        </row>
        <row r="1974">
          <cell r="A1974" t="str">
            <v>PRESTACAO LIQUIDADA</v>
          </cell>
          <cell r="B1974" t="str">
            <v>0770013686</v>
          </cell>
          <cell r="C1974" t="str">
            <v>B</v>
          </cell>
          <cell r="D1974" t="str">
            <v>3 Month and less SME Loans</v>
          </cell>
          <cell r="E1974" t="str">
            <v>V</v>
          </cell>
          <cell r="F1974" t="str">
            <v>Performing</v>
          </cell>
          <cell r="G1974">
            <v>191.33</v>
          </cell>
          <cell r="H1974">
            <v>45.72</v>
          </cell>
        </row>
        <row r="1975">
          <cell r="A1975" t="str">
            <v>PRESTACAO LIQUIDADA</v>
          </cell>
          <cell r="B1975" t="str">
            <v>0770013687</v>
          </cell>
          <cell r="C1975" t="str">
            <v>B</v>
          </cell>
          <cell r="D1975" t="str">
            <v>3 Month and less SME Loans</v>
          </cell>
          <cell r="E1975" t="str">
            <v>V</v>
          </cell>
          <cell r="F1975" t="str">
            <v>Performing</v>
          </cell>
          <cell r="G1975">
            <v>191.33</v>
          </cell>
          <cell r="H1975">
            <v>45.72</v>
          </cell>
        </row>
        <row r="1976">
          <cell r="A1976" t="str">
            <v>PRESTACAO LIQUIDADA</v>
          </cell>
          <cell r="B1976" t="str">
            <v>0770013709</v>
          </cell>
          <cell r="C1976" t="str">
            <v>B</v>
          </cell>
          <cell r="D1976" t="str">
            <v>3 Month and less SME Loans</v>
          </cell>
          <cell r="E1976" t="str">
            <v>V</v>
          </cell>
          <cell r="F1976" t="str">
            <v>Performing</v>
          </cell>
          <cell r="G1976">
            <v>1271.72</v>
          </cell>
          <cell r="H1976">
            <v>67.39</v>
          </cell>
        </row>
        <row r="1977">
          <cell r="A1977" t="str">
            <v>PRESTACAO LIQUIDADA</v>
          </cell>
          <cell r="B1977" t="str">
            <v>0770013710</v>
          </cell>
          <cell r="C1977" t="str">
            <v>B</v>
          </cell>
          <cell r="D1977" t="str">
            <v>3 Month and less SME Loans</v>
          </cell>
          <cell r="E1977" t="str">
            <v>V</v>
          </cell>
          <cell r="F1977" t="str">
            <v>Performing</v>
          </cell>
          <cell r="G1977">
            <v>4224.76</v>
          </cell>
          <cell r="H1977">
            <v>243.22</v>
          </cell>
        </row>
        <row r="1978">
          <cell r="A1978" t="str">
            <v>PRESTACAO LIQUIDADA</v>
          </cell>
          <cell r="B1978" t="str">
            <v>0770013721</v>
          </cell>
          <cell r="C1978" t="str">
            <v>B</v>
          </cell>
          <cell r="D1978" t="str">
            <v>3 Month and less SME Loans</v>
          </cell>
          <cell r="E1978" t="str">
            <v>V</v>
          </cell>
          <cell r="F1978" t="str">
            <v>Performing</v>
          </cell>
          <cell r="G1978">
            <v>250</v>
          </cell>
          <cell r="H1978">
            <v>215.46</v>
          </cell>
        </row>
        <row r="1979">
          <cell r="A1979" t="str">
            <v>PRESTACAO LIQUIDADA</v>
          </cell>
          <cell r="B1979" t="str">
            <v>0770013731</v>
          </cell>
          <cell r="C1979" t="str">
            <v>B</v>
          </cell>
          <cell r="D1979" t="str">
            <v>3 Month and less SME Loans</v>
          </cell>
          <cell r="E1979" t="str">
            <v>V</v>
          </cell>
          <cell r="F1979" t="str">
            <v>Performing</v>
          </cell>
          <cell r="G1979">
            <v>2625.71</v>
          </cell>
          <cell r="H1979">
            <v>458.01</v>
          </cell>
        </row>
        <row r="1980">
          <cell r="A1980" t="str">
            <v>PRESTACAO LIQUIDADA</v>
          </cell>
          <cell r="B1980" t="str">
            <v>0770013732</v>
          </cell>
          <cell r="C1980" t="str">
            <v>B</v>
          </cell>
          <cell r="D1980" t="str">
            <v>3 Month and less SME Loans</v>
          </cell>
          <cell r="E1980" t="str">
            <v>V</v>
          </cell>
          <cell r="F1980" t="str">
            <v>Performing</v>
          </cell>
          <cell r="G1980">
            <v>677.87</v>
          </cell>
          <cell r="H1980">
            <v>186.32</v>
          </cell>
        </row>
        <row r="1981">
          <cell r="A1981" t="str">
            <v>PRESTACAO LIQUIDADA</v>
          </cell>
          <cell r="B1981" t="str">
            <v>0770013733</v>
          </cell>
          <cell r="C1981" t="str">
            <v>B</v>
          </cell>
          <cell r="D1981" t="str">
            <v>3 Month and less SME Loans</v>
          </cell>
          <cell r="E1981" t="str">
            <v>V</v>
          </cell>
          <cell r="F1981" t="str">
            <v>Performing</v>
          </cell>
          <cell r="G1981">
            <v>8750</v>
          </cell>
          <cell r="H1981">
            <v>1481.38</v>
          </cell>
        </row>
        <row r="1982">
          <cell r="A1982" t="str">
            <v>PRESTACAO LIQUIDADA</v>
          </cell>
          <cell r="B1982" t="str">
            <v>0770013747</v>
          </cell>
          <cell r="C1982" t="str">
            <v>B</v>
          </cell>
          <cell r="D1982" t="str">
            <v>3 Month and less SME Loans</v>
          </cell>
          <cell r="E1982" t="str">
            <v>V</v>
          </cell>
          <cell r="F1982" t="str">
            <v>Performing</v>
          </cell>
          <cell r="G1982">
            <v>4093.88</v>
          </cell>
          <cell r="H1982">
            <v>838.63</v>
          </cell>
        </row>
        <row r="1983">
          <cell r="A1983" t="str">
            <v>PRESTACAO LIQUIDADA</v>
          </cell>
          <cell r="B1983" t="str">
            <v>0770013749</v>
          </cell>
          <cell r="C1983" t="str">
            <v>B</v>
          </cell>
          <cell r="D1983" t="str">
            <v>3 Month and less SME Loans</v>
          </cell>
          <cell r="E1983" t="str">
            <v>V</v>
          </cell>
          <cell r="F1983" t="str">
            <v>Performing</v>
          </cell>
          <cell r="G1983">
            <v>31820.400000000001</v>
          </cell>
          <cell r="H1983">
            <v>2597.7600000000002</v>
          </cell>
        </row>
        <row r="1984">
          <cell r="A1984" t="str">
            <v>PRESTACAO LIQUIDADA</v>
          </cell>
          <cell r="B1984" t="str">
            <v>0770013759</v>
          </cell>
          <cell r="C1984" t="str">
            <v>B</v>
          </cell>
          <cell r="D1984" t="str">
            <v>3 Month and less SME Loans</v>
          </cell>
          <cell r="E1984" t="str">
            <v>V</v>
          </cell>
          <cell r="F1984" t="str">
            <v>Performing</v>
          </cell>
          <cell r="G1984">
            <v>269.79000000000002</v>
          </cell>
          <cell r="H1984">
            <v>44.34</v>
          </cell>
        </row>
        <row r="1985">
          <cell r="A1985" t="str">
            <v>PRESTACAO LIQUIDADA</v>
          </cell>
          <cell r="B1985" t="str">
            <v>0770013795</v>
          </cell>
          <cell r="C1985" t="str">
            <v>B</v>
          </cell>
          <cell r="D1985" t="str">
            <v>3 Month and less SME Loans</v>
          </cell>
          <cell r="E1985" t="str">
            <v>V</v>
          </cell>
          <cell r="F1985" t="str">
            <v>Performing</v>
          </cell>
          <cell r="G1985">
            <v>360.37</v>
          </cell>
          <cell r="H1985">
            <v>71.5</v>
          </cell>
        </row>
        <row r="1986">
          <cell r="A1986" t="str">
            <v>PRESTACAO LIQUIDADA</v>
          </cell>
          <cell r="B1986" t="str">
            <v>0770013805</v>
          </cell>
          <cell r="C1986" t="str">
            <v>B</v>
          </cell>
          <cell r="D1986" t="str">
            <v>3 Month and less SME Loans</v>
          </cell>
          <cell r="E1986" t="str">
            <v>V</v>
          </cell>
          <cell r="F1986" t="str">
            <v>Delinquent</v>
          </cell>
          <cell r="G1986">
            <v>310530.82</v>
          </cell>
          <cell r="H1986">
            <v>0</v>
          </cell>
        </row>
        <row r="1987">
          <cell r="A1987" t="str">
            <v>PRESTACAO LIQUIDADA</v>
          </cell>
          <cell r="B1987" t="str">
            <v>0770013808</v>
          </cell>
          <cell r="C1987" t="str">
            <v>B</v>
          </cell>
          <cell r="D1987" t="str">
            <v>3 Month and less SME Loans</v>
          </cell>
          <cell r="E1987" t="str">
            <v>V</v>
          </cell>
          <cell r="F1987" t="str">
            <v>Performing</v>
          </cell>
          <cell r="G1987">
            <v>8865.1</v>
          </cell>
          <cell r="H1987">
            <v>312.92</v>
          </cell>
        </row>
        <row r="1988">
          <cell r="A1988" t="str">
            <v>PRESTACAO LIQUIDADA</v>
          </cell>
          <cell r="B1988" t="str">
            <v>0770013812</v>
          </cell>
          <cell r="C1988" t="str">
            <v>B</v>
          </cell>
          <cell r="D1988" t="str">
            <v>3 Month and less SME Loans</v>
          </cell>
          <cell r="E1988" t="str">
            <v>V</v>
          </cell>
          <cell r="F1988" t="str">
            <v>Performing</v>
          </cell>
          <cell r="G1988">
            <v>36220.81</v>
          </cell>
          <cell r="H1988">
            <v>362.22</v>
          </cell>
        </row>
        <row r="1989">
          <cell r="A1989" t="str">
            <v>PRESTACAO LIQUIDADA</v>
          </cell>
          <cell r="B1989" t="str">
            <v>0770013824</v>
          </cell>
          <cell r="C1989" t="str">
            <v>B</v>
          </cell>
          <cell r="D1989" t="str">
            <v>3 Month and less SME Loans</v>
          </cell>
          <cell r="E1989" t="str">
            <v>V</v>
          </cell>
          <cell r="F1989" t="str">
            <v>Performing</v>
          </cell>
          <cell r="G1989">
            <v>0</v>
          </cell>
          <cell r="H1989">
            <v>89.27</v>
          </cell>
        </row>
        <row r="1990">
          <cell r="A1990" t="str">
            <v>PRESTACAO LIQUIDADA</v>
          </cell>
          <cell r="B1990" t="str">
            <v>0770013836</v>
          </cell>
          <cell r="C1990" t="str">
            <v>B</v>
          </cell>
          <cell r="D1990" t="str">
            <v>3 Month and less SME Loans</v>
          </cell>
          <cell r="E1990" t="str">
            <v>V</v>
          </cell>
          <cell r="F1990" t="str">
            <v>Performing</v>
          </cell>
          <cell r="G1990">
            <v>1388.89</v>
          </cell>
          <cell r="H1990">
            <v>151.63999999999999</v>
          </cell>
        </row>
        <row r="1991">
          <cell r="A1991" t="str">
            <v>PRESTACAO LIQUIDADA</v>
          </cell>
          <cell r="B1991" t="str">
            <v>0770013837</v>
          </cell>
          <cell r="C1991" t="str">
            <v>B</v>
          </cell>
          <cell r="D1991" t="str">
            <v>3 Month and less SME Loans</v>
          </cell>
          <cell r="E1991" t="str">
            <v>V</v>
          </cell>
          <cell r="F1991" t="str">
            <v>Performing</v>
          </cell>
          <cell r="G1991">
            <v>14819.83</v>
          </cell>
          <cell r="H1991">
            <v>1213.1099999999999</v>
          </cell>
        </row>
        <row r="1992">
          <cell r="A1992" t="str">
            <v>PRESTACAO LIQUIDADA</v>
          </cell>
          <cell r="B1992" t="str">
            <v>0770013838</v>
          </cell>
          <cell r="C1992" t="str">
            <v>B</v>
          </cell>
          <cell r="D1992" t="str">
            <v>3 Month and less SME Loans</v>
          </cell>
          <cell r="E1992" t="str">
            <v>V</v>
          </cell>
          <cell r="F1992" t="str">
            <v>Performing</v>
          </cell>
          <cell r="G1992">
            <v>401.37</v>
          </cell>
          <cell r="H1992">
            <v>84.08</v>
          </cell>
        </row>
        <row r="1993">
          <cell r="A1993" t="str">
            <v>PRESTACAO LIQUIDADA</v>
          </cell>
          <cell r="B1993" t="str">
            <v>0770013854</v>
          </cell>
          <cell r="C1993" t="str">
            <v>B</v>
          </cell>
          <cell r="D1993" t="str">
            <v>3 Month and less SME Loans</v>
          </cell>
          <cell r="E1993" t="str">
            <v>V</v>
          </cell>
          <cell r="F1993" t="str">
            <v>Performing</v>
          </cell>
          <cell r="G1993">
            <v>183.36</v>
          </cell>
          <cell r="H1993">
            <v>43.63</v>
          </cell>
        </row>
        <row r="1994">
          <cell r="A1994" t="str">
            <v>PRESTACAO LIQUIDADA</v>
          </cell>
          <cell r="B1994" t="str">
            <v>0770013878</v>
          </cell>
          <cell r="C1994" t="str">
            <v>B</v>
          </cell>
          <cell r="D1994" t="str">
            <v>3 Month and less SME Loans</v>
          </cell>
          <cell r="E1994" t="str">
            <v>V</v>
          </cell>
          <cell r="F1994" t="str">
            <v>Performing</v>
          </cell>
          <cell r="G1994">
            <v>13246.19</v>
          </cell>
          <cell r="H1994">
            <v>538.20000000000005</v>
          </cell>
        </row>
        <row r="1995">
          <cell r="A1995" t="str">
            <v>PRESTACAO LIQUIDADA</v>
          </cell>
          <cell r="B1995" t="str">
            <v>0770013898</v>
          </cell>
          <cell r="C1995" t="str">
            <v>B</v>
          </cell>
          <cell r="D1995" t="str">
            <v>3 Month and less SME Loans</v>
          </cell>
          <cell r="E1995" t="str">
            <v>V</v>
          </cell>
          <cell r="F1995" t="str">
            <v>Performing</v>
          </cell>
          <cell r="G1995">
            <v>0</v>
          </cell>
          <cell r="H1995">
            <v>473.9</v>
          </cell>
        </row>
        <row r="1996">
          <cell r="A1996" t="str">
            <v>PRESTACAO LIQUIDADA</v>
          </cell>
          <cell r="B1996" t="str">
            <v>0770013903</v>
          </cell>
          <cell r="C1996" t="str">
            <v>B</v>
          </cell>
          <cell r="D1996" t="str">
            <v>3 Month and less SME Loans</v>
          </cell>
          <cell r="E1996" t="str">
            <v>V</v>
          </cell>
          <cell r="F1996" t="str">
            <v>Performing</v>
          </cell>
          <cell r="G1996">
            <v>6671.93</v>
          </cell>
          <cell r="H1996">
            <v>288.08</v>
          </cell>
        </row>
        <row r="1997">
          <cell r="A1997" t="str">
            <v>PRESTACAO LIQUIDADA</v>
          </cell>
          <cell r="B1997" t="str">
            <v>0770013930</v>
          </cell>
          <cell r="C1997" t="str">
            <v>B</v>
          </cell>
          <cell r="D1997" t="str">
            <v>3 Month and less SME Loans</v>
          </cell>
          <cell r="E1997" t="str">
            <v>V</v>
          </cell>
          <cell r="F1997" t="str">
            <v>Performing</v>
          </cell>
          <cell r="G1997">
            <v>5056.05</v>
          </cell>
          <cell r="H1997">
            <v>453.2</v>
          </cell>
        </row>
        <row r="1998">
          <cell r="A1998" t="str">
            <v>PRESTACAO LIQUIDADA</v>
          </cell>
          <cell r="B1998" t="str">
            <v>0770013942</v>
          </cell>
          <cell r="C1998" t="str">
            <v>B</v>
          </cell>
          <cell r="D1998" t="str">
            <v>3 Month and less SME Loans</v>
          </cell>
          <cell r="E1998" t="str">
            <v>V</v>
          </cell>
          <cell r="F1998" t="str">
            <v>Performing</v>
          </cell>
          <cell r="G1998">
            <v>6944.5</v>
          </cell>
          <cell r="H1998">
            <v>146.4</v>
          </cell>
        </row>
        <row r="1999">
          <cell r="A1999" t="str">
            <v>PRESTACAO LIQUIDADA</v>
          </cell>
          <cell r="B1999" t="str">
            <v>0770013943</v>
          </cell>
          <cell r="C1999" t="str">
            <v>B</v>
          </cell>
          <cell r="D1999" t="str">
            <v>3 Month and less SME Loans</v>
          </cell>
          <cell r="E1999" t="str">
            <v>V</v>
          </cell>
          <cell r="F1999" t="str">
            <v>Performing</v>
          </cell>
          <cell r="G1999">
            <v>5303.03</v>
          </cell>
          <cell r="H1999">
            <v>311.79000000000002</v>
          </cell>
        </row>
        <row r="2000">
          <cell r="A2000" t="str">
            <v>PRESTACAO LIQUIDADA</v>
          </cell>
          <cell r="B2000" t="str">
            <v>0770013947</v>
          </cell>
          <cell r="C2000" t="str">
            <v>B</v>
          </cell>
          <cell r="D2000" t="str">
            <v>3 Month and less SME Loans</v>
          </cell>
          <cell r="E2000" t="str">
            <v>V</v>
          </cell>
          <cell r="F2000" t="str">
            <v>Performing</v>
          </cell>
          <cell r="G2000">
            <v>18934.05</v>
          </cell>
          <cell r="H2000">
            <v>7169.25</v>
          </cell>
        </row>
        <row r="2001">
          <cell r="A2001" t="str">
            <v>PRESTACAO LIQUIDADA</v>
          </cell>
          <cell r="B2001" t="str">
            <v>0770013953</v>
          </cell>
          <cell r="C2001" t="str">
            <v>B</v>
          </cell>
          <cell r="D2001" t="str">
            <v>3 Month and less SME Loans</v>
          </cell>
          <cell r="E2001" t="str">
            <v>V</v>
          </cell>
          <cell r="F2001" t="str">
            <v>Performing</v>
          </cell>
          <cell r="G2001">
            <v>35275.870000000003</v>
          </cell>
          <cell r="H2001">
            <v>1248.76</v>
          </cell>
        </row>
        <row r="2002">
          <cell r="A2002" t="str">
            <v>PRESTACAO LIQUIDADA</v>
          </cell>
          <cell r="B2002" t="str">
            <v>0770013955</v>
          </cell>
          <cell r="C2002" t="str">
            <v>B</v>
          </cell>
          <cell r="D2002" t="str">
            <v>3 Month and less SME Loans</v>
          </cell>
          <cell r="E2002" t="str">
            <v>V</v>
          </cell>
          <cell r="F2002" t="str">
            <v>Delinquent</v>
          </cell>
          <cell r="G2002">
            <v>193.75</v>
          </cell>
          <cell r="H2002">
            <v>0</v>
          </cell>
        </row>
        <row r="2003">
          <cell r="A2003" t="str">
            <v>PRESTACAO LIQUIDADA</v>
          </cell>
          <cell r="B2003" t="str">
            <v>0770013963</v>
          </cell>
          <cell r="C2003" t="str">
            <v>B</v>
          </cell>
          <cell r="D2003" t="str">
            <v>3 Month and less SME Loans</v>
          </cell>
          <cell r="E2003" t="str">
            <v>V</v>
          </cell>
          <cell r="F2003" t="str">
            <v>Performing</v>
          </cell>
          <cell r="G2003">
            <v>4165</v>
          </cell>
          <cell r="H2003">
            <v>816.07</v>
          </cell>
        </row>
        <row r="2004">
          <cell r="A2004" t="str">
            <v>PRESTACAO LIQUIDADA</v>
          </cell>
          <cell r="B2004" t="str">
            <v>0770013968</v>
          </cell>
          <cell r="C2004" t="str">
            <v>B</v>
          </cell>
          <cell r="D2004" t="str">
            <v>3 Month and less SME Loans</v>
          </cell>
          <cell r="E2004" t="str">
            <v>V</v>
          </cell>
          <cell r="F2004" t="str">
            <v>Performing</v>
          </cell>
          <cell r="G2004">
            <v>4166.67</v>
          </cell>
          <cell r="H2004">
            <v>807.49</v>
          </cell>
        </row>
        <row r="2005">
          <cell r="A2005" t="str">
            <v>PRESTACAO LIQUIDADA</v>
          </cell>
          <cell r="B2005" t="str">
            <v>0770013970</v>
          </cell>
          <cell r="C2005" t="str">
            <v>B</v>
          </cell>
          <cell r="D2005" t="str">
            <v>3 Month and less SME Loans</v>
          </cell>
          <cell r="E2005" t="str">
            <v>V</v>
          </cell>
          <cell r="F2005" t="str">
            <v>Performing</v>
          </cell>
          <cell r="G2005">
            <v>7291.69</v>
          </cell>
          <cell r="H2005">
            <v>1862.42</v>
          </cell>
        </row>
        <row r="2006">
          <cell r="A2006" t="str">
            <v>PRESTACAO LIQUIDADA</v>
          </cell>
          <cell r="B2006" t="str">
            <v>0770013971</v>
          </cell>
          <cell r="C2006" t="str">
            <v>B</v>
          </cell>
          <cell r="D2006" t="str">
            <v>3 Month and less SME Loans</v>
          </cell>
          <cell r="E2006" t="str">
            <v>V</v>
          </cell>
          <cell r="F2006" t="str">
            <v>Performing</v>
          </cell>
          <cell r="G2006">
            <v>2987.9</v>
          </cell>
          <cell r="H2006">
            <v>153.37</v>
          </cell>
        </row>
        <row r="2007">
          <cell r="A2007" t="str">
            <v>PRESTACAO LIQUIDADA</v>
          </cell>
          <cell r="B2007" t="str">
            <v>0770013989</v>
          </cell>
          <cell r="C2007" t="str">
            <v>B</v>
          </cell>
          <cell r="D2007" t="str">
            <v>3 Month and less SME Loans</v>
          </cell>
          <cell r="E2007" t="str">
            <v>V</v>
          </cell>
          <cell r="F2007" t="str">
            <v>Performing</v>
          </cell>
          <cell r="G2007">
            <v>5925.69</v>
          </cell>
          <cell r="H2007">
            <v>827.88</v>
          </cell>
        </row>
        <row r="2008">
          <cell r="A2008" t="str">
            <v>PRESTACAO LIQUIDADA</v>
          </cell>
          <cell r="B2008" t="str">
            <v>0770013993</v>
          </cell>
          <cell r="C2008" t="str">
            <v>B</v>
          </cell>
          <cell r="D2008" t="str">
            <v>3 Month and less SME Loans</v>
          </cell>
          <cell r="E2008" t="str">
            <v>V</v>
          </cell>
          <cell r="F2008" t="str">
            <v>Performing</v>
          </cell>
          <cell r="G2008">
            <v>899.87</v>
          </cell>
          <cell r="H2008">
            <v>53.94</v>
          </cell>
        </row>
        <row r="2009">
          <cell r="A2009" t="str">
            <v>PRESTACAO LIQUIDADA</v>
          </cell>
          <cell r="B2009" t="str">
            <v>0770014005</v>
          </cell>
          <cell r="C2009" t="str">
            <v>B</v>
          </cell>
          <cell r="D2009" t="str">
            <v>3 Month and less SME Loans</v>
          </cell>
          <cell r="E2009" t="str">
            <v>V</v>
          </cell>
          <cell r="F2009" t="str">
            <v>Performing</v>
          </cell>
          <cell r="G2009">
            <v>69001.710000000006</v>
          </cell>
          <cell r="H2009">
            <v>0</v>
          </cell>
        </row>
        <row r="2010">
          <cell r="A2010" t="str">
            <v>PRESTACAO LIQUIDADA</v>
          </cell>
          <cell r="B2010" t="str">
            <v>0770014011</v>
          </cell>
          <cell r="C2010" t="str">
            <v>B</v>
          </cell>
          <cell r="D2010" t="str">
            <v>3 Month and less SME Loans</v>
          </cell>
          <cell r="E2010" t="str">
            <v>V</v>
          </cell>
          <cell r="F2010" t="str">
            <v>Performing</v>
          </cell>
          <cell r="G2010">
            <v>14571.46</v>
          </cell>
          <cell r="H2010">
            <v>4017.82</v>
          </cell>
        </row>
        <row r="2011">
          <cell r="A2011" t="str">
            <v>PRESTACAO LIQUIDADA</v>
          </cell>
          <cell r="B2011" t="str">
            <v>0770014012</v>
          </cell>
          <cell r="C2011" t="str">
            <v>B</v>
          </cell>
          <cell r="D2011" t="str">
            <v>3 Month and less SME Loans</v>
          </cell>
          <cell r="E2011" t="str">
            <v>V</v>
          </cell>
          <cell r="F2011" t="str">
            <v>Performing</v>
          </cell>
          <cell r="G2011">
            <v>598.13</v>
          </cell>
          <cell r="H2011">
            <v>104.32</v>
          </cell>
        </row>
        <row r="2012">
          <cell r="A2012" t="str">
            <v>PRESTACAO LIQUIDADA</v>
          </cell>
          <cell r="B2012" t="str">
            <v>0770014019</v>
          </cell>
          <cell r="C2012" t="str">
            <v>B</v>
          </cell>
          <cell r="D2012" t="str">
            <v>3 Month and less SME Loans</v>
          </cell>
          <cell r="E2012" t="str">
            <v>V</v>
          </cell>
          <cell r="F2012" t="str">
            <v>Performing</v>
          </cell>
          <cell r="G2012">
            <v>230160.64000000001</v>
          </cell>
          <cell r="H2012">
            <v>51974.720000000001</v>
          </cell>
        </row>
        <row r="2013">
          <cell r="A2013" t="str">
            <v>PRESTACAO LIQUIDADA</v>
          </cell>
          <cell r="B2013" t="str">
            <v>0770014021</v>
          </cell>
          <cell r="C2013" t="str">
            <v>B</v>
          </cell>
          <cell r="D2013" t="str">
            <v>6 Month SME Loans</v>
          </cell>
          <cell r="E2013" t="str">
            <v>V</v>
          </cell>
          <cell r="F2013" t="str">
            <v>Delinquent</v>
          </cell>
          <cell r="G2013">
            <v>718750</v>
          </cell>
          <cell r="H2013">
            <v>312152.78000000003</v>
          </cell>
        </row>
        <row r="2014">
          <cell r="A2014" t="str">
            <v>PRESTACAO LIQUIDADA</v>
          </cell>
          <cell r="B2014" t="str">
            <v>0770014030</v>
          </cell>
          <cell r="C2014" t="str">
            <v>B</v>
          </cell>
          <cell r="D2014" t="str">
            <v>3 Month and less SME Loans</v>
          </cell>
          <cell r="E2014" t="str">
            <v>V</v>
          </cell>
          <cell r="F2014" t="str">
            <v>Performing</v>
          </cell>
          <cell r="G2014">
            <v>141176.44</v>
          </cell>
          <cell r="H2014">
            <v>43409.56</v>
          </cell>
        </row>
        <row r="2015">
          <cell r="A2015" t="str">
            <v>PRESTACAO LIQUIDADA</v>
          </cell>
          <cell r="B2015" t="str">
            <v>0770014032</v>
          </cell>
          <cell r="C2015" t="str">
            <v>B</v>
          </cell>
          <cell r="D2015" t="str">
            <v>3 Month and less SME Loans</v>
          </cell>
          <cell r="E2015" t="str">
            <v>V</v>
          </cell>
          <cell r="F2015" t="str">
            <v>Performing</v>
          </cell>
          <cell r="G2015">
            <v>421.05</v>
          </cell>
          <cell r="H2015">
            <v>98.74</v>
          </cell>
        </row>
        <row r="2016">
          <cell r="A2016" t="str">
            <v>PRESTACAO LIQUIDADA</v>
          </cell>
          <cell r="B2016" t="str">
            <v>0770014081</v>
          </cell>
          <cell r="C2016" t="str">
            <v>B</v>
          </cell>
          <cell r="D2016" t="str">
            <v>3 Month and less SME Loans</v>
          </cell>
          <cell r="E2016" t="str">
            <v>V</v>
          </cell>
          <cell r="F2016" t="str">
            <v>Performing</v>
          </cell>
          <cell r="G2016">
            <v>4877.2</v>
          </cell>
          <cell r="H2016">
            <v>312.81</v>
          </cell>
        </row>
        <row r="2017">
          <cell r="A2017" t="str">
            <v>PRESTACAO LIQUIDADA</v>
          </cell>
          <cell r="B2017" t="str">
            <v>0770014084</v>
          </cell>
          <cell r="C2017" t="str">
            <v>B</v>
          </cell>
          <cell r="D2017" t="str">
            <v>3 Month and less SME Loans</v>
          </cell>
          <cell r="E2017" t="str">
            <v>V</v>
          </cell>
          <cell r="F2017" t="str">
            <v>Performing</v>
          </cell>
          <cell r="G2017">
            <v>6250</v>
          </cell>
          <cell r="H2017">
            <v>406.18</v>
          </cell>
        </row>
        <row r="2018">
          <cell r="A2018" t="str">
            <v>PRESTACAO LIQUIDADA</v>
          </cell>
          <cell r="B2018" t="str">
            <v>0770014085</v>
          </cell>
          <cell r="C2018" t="str">
            <v>B</v>
          </cell>
          <cell r="D2018" t="str">
            <v>3 Month and less SME Loans</v>
          </cell>
          <cell r="E2018" t="str">
            <v>V</v>
          </cell>
          <cell r="F2018" t="str">
            <v>Performing</v>
          </cell>
          <cell r="G2018">
            <v>5833.33</v>
          </cell>
          <cell r="H2018">
            <v>342.3</v>
          </cell>
        </row>
        <row r="2019">
          <cell r="A2019" t="str">
            <v>PRESTACAO LIQUIDADA</v>
          </cell>
          <cell r="B2019" t="str">
            <v>0770014087</v>
          </cell>
          <cell r="C2019" t="str">
            <v>B</v>
          </cell>
          <cell r="D2019" t="str">
            <v>3 Month and less SME Loans</v>
          </cell>
          <cell r="E2019" t="str">
            <v>V</v>
          </cell>
          <cell r="F2019" t="str">
            <v>Performing</v>
          </cell>
          <cell r="G2019">
            <v>583.33000000000004</v>
          </cell>
          <cell r="H2019">
            <v>376.84</v>
          </cell>
        </row>
        <row r="2020">
          <cell r="A2020" t="str">
            <v>PRESTACAO LIQUIDADA</v>
          </cell>
          <cell r="B2020" t="str">
            <v>0770014088</v>
          </cell>
          <cell r="C2020" t="str">
            <v>B</v>
          </cell>
          <cell r="D2020" t="str">
            <v>3 Month and less SME Loans</v>
          </cell>
          <cell r="E2020" t="str">
            <v>V</v>
          </cell>
          <cell r="F2020" t="str">
            <v>Performing</v>
          </cell>
          <cell r="G2020">
            <v>13035.55</v>
          </cell>
          <cell r="H2020">
            <v>5664.28</v>
          </cell>
        </row>
        <row r="2021">
          <cell r="A2021" t="str">
            <v>PRESTACAO LIQUIDADA</v>
          </cell>
          <cell r="B2021" t="str">
            <v>0770014091</v>
          </cell>
          <cell r="C2021" t="str">
            <v>B</v>
          </cell>
          <cell r="D2021" t="str">
            <v>3 Month and less SME Loans</v>
          </cell>
          <cell r="E2021" t="str">
            <v>V</v>
          </cell>
          <cell r="F2021" t="str">
            <v>Performing</v>
          </cell>
          <cell r="G2021">
            <v>7500</v>
          </cell>
          <cell r="H2021">
            <v>154</v>
          </cell>
        </row>
        <row r="2022">
          <cell r="A2022" t="str">
            <v>PRESTACAO LIQUIDADA</v>
          </cell>
          <cell r="B2022" t="str">
            <v>0770014095</v>
          </cell>
          <cell r="C2022" t="str">
            <v>B</v>
          </cell>
          <cell r="D2022" t="str">
            <v>3 Month and less SME Loans</v>
          </cell>
          <cell r="E2022" t="str">
            <v>V</v>
          </cell>
          <cell r="F2022" t="str">
            <v>Performing</v>
          </cell>
          <cell r="G2022">
            <v>451.39</v>
          </cell>
          <cell r="H2022">
            <v>62.63</v>
          </cell>
        </row>
        <row r="2023">
          <cell r="A2023" t="str">
            <v>PRESTACAO LIQUIDADA</v>
          </cell>
          <cell r="B2023" t="str">
            <v>0770014097</v>
          </cell>
          <cell r="C2023" t="str">
            <v>B</v>
          </cell>
          <cell r="D2023" t="str">
            <v>3 Month and less SME Loans</v>
          </cell>
          <cell r="E2023" t="str">
            <v>V</v>
          </cell>
          <cell r="F2023" t="str">
            <v>Performing</v>
          </cell>
          <cell r="G2023">
            <v>679.03</v>
          </cell>
          <cell r="H2023">
            <v>207.63</v>
          </cell>
        </row>
        <row r="2024">
          <cell r="A2024" t="str">
            <v>PRESTACAO LIQUIDADA</v>
          </cell>
          <cell r="B2024" t="str">
            <v>0770014100</v>
          </cell>
          <cell r="C2024" t="str">
            <v>B</v>
          </cell>
          <cell r="D2024" t="str">
            <v>3 Month and less SME Loans</v>
          </cell>
          <cell r="E2024" t="str">
            <v>V</v>
          </cell>
          <cell r="F2024" t="str">
            <v>Performing</v>
          </cell>
          <cell r="G2024">
            <v>6666</v>
          </cell>
          <cell r="H2024">
            <v>369.67</v>
          </cell>
        </row>
        <row r="2025">
          <cell r="A2025" t="str">
            <v>PRESTACAO LIQUIDADA</v>
          </cell>
          <cell r="B2025" t="str">
            <v>0770014113</v>
          </cell>
          <cell r="C2025" t="str">
            <v>B</v>
          </cell>
          <cell r="D2025" t="str">
            <v>3 Month and less SME Loans</v>
          </cell>
          <cell r="E2025" t="str">
            <v>V</v>
          </cell>
          <cell r="F2025" t="str">
            <v>Performing</v>
          </cell>
          <cell r="G2025">
            <v>705.96</v>
          </cell>
          <cell r="H2025">
            <v>176.84</v>
          </cell>
        </row>
        <row r="2026">
          <cell r="A2026" t="str">
            <v>PRESTACAO LIQUIDADA</v>
          </cell>
          <cell r="B2026" t="str">
            <v>0770014128</v>
          </cell>
          <cell r="C2026" t="str">
            <v>B</v>
          </cell>
          <cell r="D2026" t="str">
            <v>3 Month and less SME Loans</v>
          </cell>
          <cell r="E2026" t="str">
            <v>V</v>
          </cell>
          <cell r="F2026" t="str">
            <v>Performing</v>
          </cell>
          <cell r="G2026">
            <v>22222.2</v>
          </cell>
          <cell r="H2026">
            <v>616.28</v>
          </cell>
        </row>
        <row r="2027">
          <cell r="A2027" t="str">
            <v>PRESTACAO LIQUIDADA</v>
          </cell>
          <cell r="B2027" t="str">
            <v>0770014137</v>
          </cell>
          <cell r="C2027" t="str">
            <v>B</v>
          </cell>
          <cell r="D2027" t="str">
            <v>3 Month and less SME Loans</v>
          </cell>
          <cell r="E2027" t="str">
            <v>V</v>
          </cell>
          <cell r="F2027" t="str">
            <v>Performing</v>
          </cell>
          <cell r="G2027">
            <v>1795.02</v>
          </cell>
          <cell r="H2027">
            <v>493.14</v>
          </cell>
        </row>
        <row r="2028">
          <cell r="A2028" t="str">
            <v>PRESTACAO LIQUIDADA</v>
          </cell>
          <cell r="B2028" t="str">
            <v>0770014138</v>
          </cell>
          <cell r="C2028" t="str">
            <v>B</v>
          </cell>
          <cell r="D2028" t="str">
            <v>3 Month and less SME Loans</v>
          </cell>
          <cell r="E2028" t="str">
            <v>V</v>
          </cell>
          <cell r="F2028" t="str">
            <v>Performing</v>
          </cell>
          <cell r="G2028">
            <v>6750</v>
          </cell>
          <cell r="H2028">
            <v>411.06</v>
          </cell>
        </row>
        <row r="2029">
          <cell r="A2029" t="str">
            <v>PRESTACAO LIQUIDADA</v>
          </cell>
          <cell r="B2029" t="str">
            <v>0770014141</v>
          </cell>
          <cell r="C2029" t="str">
            <v>B</v>
          </cell>
          <cell r="D2029" t="str">
            <v>3 Month and less SME Loans</v>
          </cell>
          <cell r="E2029" t="str">
            <v>V</v>
          </cell>
          <cell r="F2029" t="str">
            <v>Performing</v>
          </cell>
          <cell r="G2029">
            <v>52862.68</v>
          </cell>
          <cell r="H2029">
            <v>446.05</v>
          </cell>
        </row>
        <row r="2030">
          <cell r="A2030" t="str">
            <v>PRESTACAO LIQUIDADA</v>
          </cell>
          <cell r="B2030" t="str">
            <v>0770014157</v>
          </cell>
          <cell r="C2030" t="str">
            <v>B</v>
          </cell>
          <cell r="D2030" t="str">
            <v>3 Month and less SME Loans</v>
          </cell>
          <cell r="E2030" t="str">
            <v>V</v>
          </cell>
          <cell r="F2030" t="str">
            <v>Performing</v>
          </cell>
          <cell r="G2030">
            <v>549.92999999999995</v>
          </cell>
          <cell r="H2030">
            <v>53.39</v>
          </cell>
        </row>
        <row r="2031">
          <cell r="A2031" t="str">
            <v>PRESTACAO LIQUIDADA</v>
          </cell>
          <cell r="B2031" t="str">
            <v>0770014174</v>
          </cell>
          <cell r="C2031" t="str">
            <v>B</v>
          </cell>
          <cell r="D2031" t="str">
            <v>3 Month and less SME Loans</v>
          </cell>
          <cell r="E2031" t="str">
            <v>V</v>
          </cell>
          <cell r="F2031" t="str">
            <v>Performing</v>
          </cell>
          <cell r="G2031">
            <v>407.16</v>
          </cell>
          <cell r="H2031">
            <v>63.75</v>
          </cell>
        </row>
        <row r="2032">
          <cell r="A2032" t="str">
            <v>PRESTACAO LIQUIDADA</v>
          </cell>
          <cell r="B2032" t="str">
            <v>0770014188</v>
          </cell>
          <cell r="C2032" t="str">
            <v>B</v>
          </cell>
          <cell r="D2032" t="str">
            <v>3 Month and less SME Loans</v>
          </cell>
          <cell r="E2032" t="str">
            <v>V</v>
          </cell>
          <cell r="F2032" t="str">
            <v>Performing</v>
          </cell>
          <cell r="G2032">
            <v>33332</v>
          </cell>
          <cell r="H2032">
            <v>1704.45</v>
          </cell>
        </row>
        <row r="2033">
          <cell r="A2033" t="str">
            <v>PRESTACAO LIQUIDADA</v>
          </cell>
          <cell r="B2033" t="str">
            <v>0770014194</v>
          </cell>
          <cell r="C2033" t="str">
            <v>B</v>
          </cell>
          <cell r="D2033" t="str">
            <v>3 Month and less SME Loans</v>
          </cell>
          <cell r="E2033" t="str">
            <v>V</v>
          </cell>
          <cell r="F2033" t="str">
            <v>Performing</v>
          </cell>
          <cell r="G2033">
            <v>3390.92</v>
          </cell>
          <cell r="H2033">
            <v>347.66</v>
          </cell>
        </row>
        <row r="2034">
          <cell r="A2034" t="str">
            <v>PRESTACAO LIQUIDADA</v>
          </cell>
          <cell r="B2034" t="str">
            <v>0770014198</v>
          </cell>
          <cell r="C2034" t="str">
            <v>B</v>
          </cell>
          <cell r="D2034" t="str">
            <v>3 Month and less SME Loans</v>
          </cell>
          <cell r="E2034" t="str">
            <v>V</v>
          </cell>
          <cell r="F2034" t="str">
            <v>Performing</v>
          </cell>
          <cell r="G2034">
            <v>143270.91</v>
          </cell>
          <cell r="H2034">
            <v>6776.72</v>
          </cell>
        </row>
        <row r="2035">
          <cell r="A2035" t="str">
            <v>PRESTACAO LIQUIDADA</v>
          </cell>
          <cell r="B2035" t="str">
            <v>0770014211</v>
          </cell>
          <cell r="C2035" t="str">
            <v>B</v>
          </cell>
          <cell r="D2035" t="str">
            <v>3 Month and less SME Loans</v>
          </cell>
          <cell r="E2035" t="str">
            <v>V</v>
          </cell>
          <cell r="F2035" t="str">
            <v>Performing</v>
          </cell>
          <cell r="G2035">
            <v>5000</v>
          </cell>
          <cell r="H2035">
            <v>338.9</v>
          </cell>
        </row>
        <row r="2036">
          <cell r="A2036" t="str">
            <v>PRESTACAO LIQUIDADA</v>
          </cell>
          <cell r="B2036" t="str">
            <v>0770014212</v>
          </cell>
          <cell r="C2036" t="str">
            <v>B</v>
          </cell>
          <cell r="D2036" t="str">
            <v>3 Month and less SME Loans</v>
          </cell>
          <cell r="E2036" t="str">
            <v>V</v>
          </cell>
          <cell r="F2036" t="str">
            <v>Cumulative WO</v>
          </cell>
          <cell r="G2036">
            <v>21904.74</v>
          </cell>
          <cell r="H2036">
            <v>6326.61</v>
          </cell>
        </row>
        <row r="2037">
          <cell r="A2037" t="str">
            <v>PRESTACAO LIQUIDADA</v>
          </cell>
          <cell r="B2037" t="str">
            <v>0770014222</v>
          </cell>
          <cell r="C2037" t="str">
            <v>B</v>
          </cell>
          <cell r="D2037" t="str">
            <v>3 Month and less SME Loans</v>
          </cell>
          <cell r="E2037" t="str">
            <v>V</v>
          </cell>
          <cell r="F2037" t="str">
            <v>Performing</v>
          </cell>
          <cell r="G2037">
            <v>1842.36</v>
          </cell>
          <cell r="H2037">
            <v>47.88</v>
          </cell>
        </row>
        <row r="2038">
          <cell r="A2038" t="str">
            <v>PRESTACAO LIQUIDADA</v>
          </cell>
          <cell r="B2038" t="str">
            <v>0770014223</v>
          </cell>
          <cell r="C2038" t="str">
            <v>B</v>
          </cell>
          <cell r="D2038" t="str">
            <v>3 Month and less SME Loans</v>
          </cell>
          <cell r="E2038" t="str">
            <v>V</v>
          </cell>
          <cell r="F2038" t="str">
            <v>Performing</v>
          </cell>
          <cell r="G2038">
            <v>2342.9</v>
          </cell>
          <cell r="H2038">
            <v>135.5</v>
          </cell>
        </row>
        <row r="2039">
          <cell r="A2039" t="str">
            <v>PRESTACAO LIQUIDADA</v>
          </cell>
          <cell r="B2039" t="str">
            <v>0770014224</v>
          </cell>
          <cell r="C2039" t="str">
            <v>B</v>
          </cell>
          <cell r="D2039" t="str">
            <v>3 Month and less SME Loans</v>
          </cell>
          <cell r="E2039" t="str">
            <v>V</v>
          </cell>
          <cell r="F2039" t="str">
            <v>Performing</v>
          </cell>
          <cell r="G2039">
            <v>2342.9</v>
          </cell>
          <cell r="H2039">
            <v>135.5</v>
          </cell>
        </row>
        <row r="2040">
          <cell r="A2040" t="str">
            <v>PRESTACAO LIQUIDADA</v>
          </cell>
          <cell r="B2040" t="str">
            <v>0770014225</v>
          </cell>
          <cell r="C2040" t="str">
            <v>B</v>
          </cell>
          <cell r="D2040" t="str">
            <v>3 Month and less SME Loans</v>
          </cell>
          <cell r="E2040" t="str">
            <v>V</v>
          </cell>
          <cell r="F2040" t="str">
            <v>Performing</v>
          </cell>
          <cell r="G2040">
            <v>2342.9</v>
          </cell>
          <cell r="H2040">
            <v>135.5</v>
          </cell>
        </row>
        <row r="2041">
          <cell r="A2041" t="str">
            <v>PRESTACAO LIQUIDADA</v>
          </cell>
          <cell r="B2041" t="str">
            <v>0770014246</v>
          </cell>
          <cell r="C2041" t="str">
            <v>B</v>
          </cell>
          <cell r="D2041" t="str">
            <v>3 Month and less SME Loans</v>
          </cell>
          <cell r="E2041" t="str">
            <v>V</v>
          </cell>
          <cell r="F2041" t="str">
            <v>Performing</v>
          </cell>
          <cell r="G2041">
            <v>705.47</v>
          </cell>
          <cell r="H2041">
            <v>182.56</v>
          </cell>
        </row>
        <row r="2042">
          <cell r="A2042" t="str">
            <v>PRESTACAO LIQUIDADA</v>
          </cell>
          <cell r="B2042" t="str">
            <v>0770014255</v>
          </cell>
          <cell r="C2042" t="str">
            <v>B</v>
          </cell>
          <cell r="D2042" t="str">
            <v>3 Month and less SME Loans</v>
          </cell>
          <cell r="E2042" t="str">
            <v>V</v>
          </cell>
          <cell r="F2042" t="str">
            <v>Performing</v>
          </cell>
          <cell r="G2042">
            <v>252.36</v>
          </cell>
          <cell r="H2042">
            <v>61.27</v>
          </cell>
        </row>
        <row r="2043">
          <cell r="A2043" t="str">
            <v>PRESTACAO LIQUIDADA</v>
          </cell>
          <cell r="B2043" t="str">
            <v>0770014262</v>
          </cell>
          <cell r="C2043" t="str">
            <v>B</v>
          </cell>
          <cell r="D2043" t="str">
            <v>3 Month and less SME Loans</v>
          </cell>
          <cell r="E2043" t="str">
            <v>V</v>
          </cell>
          <cell r="F2043" t="str">
            <v>Performing</v>
          </cell>
          <cell r="G2043">
            <v>1176.54</v>
          </cell>
          <cell r="H2043">
            <v>440.24</v>
          </cell>
        </row>
        <row r="2044">
          <cell r="A2044" t="str">
            <v>PRESTACAO LIQUIDADA</v>
          </cell>
          <cell r="B2044" t="str">
            <v>0770014287</v>
          </cell>
          <cell r="C2044" t="str">
            <v>B</v>
          </cell>
          <cell r="D2044" t="str">
            <v>3 Month and less SME Loans</v>
          </cell>
          <cell r="E2044" t="str">
            <v>V</v>
          </cell>
          <cell r="F2044" t="str">
            <v>Performing</v>
          </cell>
          <cell r="G2044">
            <v>1150.28</v>
          </cell>
          <cell r="H2044">
            <v>46.72</v>
          </cell>
        </row>
        <row r="2045">
          <cell r="A2045" t="str">
            <v>PRESTACAO LIQUIDADA</v>
          </cell>
          <cell r="B2045" t="str">
            <v>0770014296</v>
          </cell>
          <cell r="C2045" t="str">
            <v>B</v>
          </cell>
          <cell r="D2045" t="str">
            <v>3 Month and less SME Loans</v>
          </cell>
          <cell r="E2045" t="str">
            <v>V</v>
          </cell>
          <cell r="F2045" t="str">
            <v>Performing</v>
          </cell>
          <cell r="G2045">
            <v>15361.73</v>
          </cell>
          <cell r="H2045">
            <v>383.07</v>
          </cell>
        </row>
        <row r="2046">
          <cell r="A2046" t="str">
            <v>PRESTACAO LIQUIDADA</v>
          </cell>
          <cell r="B2046" t="str">
            <v>0770014300</v>
          </cell>
          <cell r="C2046" t="str">
            <v>B</v>
          </cell>
          <cell r="D2046" t="str">
            <v>3 Month and less SME Loans</v>
          </cell>
          <cell r="E2046" t="str">
            <v>V</v>
          </cell>
          <cell r="F2046" t="str">
            <v>Performing</v>
          </cell>
          <cell r="G2046">
            <v>2083.33</v>
          </cell>
          <cell r="H2046">
            <v>85.97</v>
          </cell>
        </row>
        <row r="2047">
          <cell r="A2047" t="str">
            <v>PRESTACAO LIQUIDADA</v>
          </cell>
          <cell r="B2047" t="str">
            <v>0770014301</v>
          </cell>
          <cell r="C2047" t="str">
            <v>B</v>
          </cell>
          <cell r="D2047" t="str">
            <v>3 Month and less SME Loans</v>
          </cell>
          <cell r="E2047" t="str">
            <v>V</v>
          </cell>
          <cell r="F2047" t="str">
            <v>Performing</v>
          </cell>
          <cell r="G2047">
            <v>0</v>
          </cell>
          <cell r="H2047">
            <v>1860.24</v>
          </cell>
        </row>
        <row r="2048">
          <cell r="A2048" t="str">
            <v>PRESTACAO LIQUIDADA</v>
          </cell>
          <cell r="B2048" t="str">
            <v>0770014335</v>
          </cell>
          <cell r="C2048" t="str">
            <v>B</v>
          </cell>
          <cell r="D2048" t="str">
            <v>3 Month and less SME Loans</v>
          </cell>
          <cell r="E2048" t="str">
            <v>V</v>
          </cell>
          <cell r="F2048" t="str">
            <v>Performing</v>
          </cell>
          <cell r="G2048">
            <v>1246</v>
          </cell>
          <cell r="H2048">
            <v>197.46</v>
          </cell>
        </row>
        <row r="2049">
          <cell r="A2049" t="str">
            <v>PRESTACAO LIQUIDADA</v>
          </cell>
          <cell r="B2049" t="str">
            <v>0770014337</v>
          </cell>
          <cell r="C2049" t="str">
            <v>B</v>
          </cell>
          <cell r="D2049" t="str">
            <v>3 Month and less SME Loans</v>
          </cell>
          <cell r="E2049" t="str">
            <v>V</v>
          </cell>
          <cell r="F2049" t="str">
            <v>Performing</v>
          </cell>
          <cell r="G2049">
            <v>9442.19</v>
          </cell>
          <cell r="H2049">
            <v>211.12</v>
          </cell>
        </row>
        <row r="2050">
          <cell r="A2050" t="str">
            <v>PRESTACAO LIQUIDADA</v>
          </cell>
          <cell r="B2050" t="str">
            <v>0770014339</v>
          </cell>
          <cell r="C2050" t="str">
            <v>B</v>
          </cell>
          <cell r="D2050" t="str">
            <v>3 Month and less SME Loans</v>
          </cell>
          <cell r="E2050" t="str">
            <v>V</v>
          </cell>
          <cell r="F2050" t="str">
            <v>Performing</v>
          </cell>
          <cell r="G2050">
            <v>6834.09</v>
          </cell>
          <cell r="H2050">
            <v>349.46</v>
          </cell>
        </row>
        <row r="2051">
          <cell r="A2051" t="str">
            <v>PRESTACAO LIQUIDADA</v>
          </cell>
          <cell r="B2051" t="str">
            <v>0770014343</v>
          </cell>
          <cell r="C2051" t="str">
            <v>B</v>
          </cell>
          <cell r="D2051" t="str">
            <v>3 Month and less SME Loans</v>
          </cell>
          <cell r="E2051" t="str">
            <v>V</v>
          </cell>
          <cell r="F2051" t="str">
            <v>Performing</v>
          </cell>
          <cell r="G2051">
            <v>27777.77</v>
          </cell>
          <cell r="H2051">
            <v>6611.18</v>
          </cell>
        </row>
        <row r="2052">
          <cell r="A2052" t="str">
            <v>PRESTACAO LIQUIDADA</v>
          </cell>
          <cell r="B2052" t="str">
            <v>0770014345</v>
          </cell>
          <cell r="C2052" t="str">
            <v>B</v>
          </cell>
          <cell r="D2052" t="str">
            <v>3 Month and less SME Loans</v>
          </cell>
          <cell r="E2052" t="str">
            <v>V</v>
          </cell>
          <cell r="F2052" t="str">
            <v>Performing</v>
          </cell>
          <cell r="G2052">
            <v>877.53</v>
          </cell>
          <cell r="H2052">
            <v>23.59</v>
          </cell>
        </row>
        <row r="2053">
          <cell r="A2053" t="str">
            <v>PRESTACAO LIQUIDADA</v>
          </cell>
          <cell r="B2053" t="str">
            <v>0770014347</v>
          </cell>
          <cell r="C2053" t="str">
            <v>B</v>
          </cell>
          <cell r="D2053" t="str">
            <v>3 Month and less SME Loans</v>
          </cell>
          <cell r="E2053" t="str">
            <v>V</v>
          </cell>
          <cell r="F2053" t="str">
            <v>Performing</v>
          </cell>
          <cell r="G2053">
            <v>0</v>
          </cell>
          <cell r="H2053">
            <v>2122.46</v>
          </cell>
        </row>
        <row r="2054">
          <cell r="A2054" t="str">
            <v>PRESTACAO LIQUIDADA</v>
          </cell>
          <cell r="B2054" t="str">
            <v>0770014349</v>
          </cell>
          <cell r="C2054" t="str">
            <v>B</v>
          </cell>
          <cell r="D2054" t="str">
            <v>3 Month and less SME Loans</v>
          </cell>
          <cell r="E2054" t="str">
            <v>V</v>
          </cell>
          <cell r="F2054" t="str">
            <v>Performing</v>
          </cell>
          <cell r="G2054">
            <v>773.96</v>
          </cell>
          <cell r="H2054">
            <v>19.739999999999998</v>
          </cell>
        </row>
        <row r="2055">
          <cell r="A2055" t="str">
            <v>PRESTACAO LIQUIDADA</v>
          </cell>
          <cell r="B2055" t="str">
            <v>0770014369</v>
          </cell>
          <cell r="C2055" t="str">
            <v>B</v>
          </cell>
          <cell r="D2055" t="str">
            <v>3 Month and less SME Loans</v>
          </cell>
          <cell r="E2055" t="str">
            <v>V</v>
          </cell>
          <cell r="F2055" t="str">
            <v>Performing</v>
          </cell>
          <cell r="G2055">
            <v>2500</v>
          </cell>
          <cell r="H2055">
            <v>153.38</v>
          </cell>
        </row>
        <row r="2056">
          <cell r="A2056" t="str">
            <v>PRESTACAO LIQUIDADA</v>
          </cell>
          <cell r="B2056" t="str">
            <v>0770014396</v>
          </cell>
          <cell r="C2056" t="str">
            <v>B</v>
          </cell>
          <cell r="D2056" t="str">
            <v>3 Month and less SME Loans</v>
          </cell>
          <cell r="E2056" t="str">
            <v>V</v>
          </cell>
          <cell r="F2056" t="str">
            <v>Performing</v>
          </cell>
          <cell r="G2056">
            <v>8809.74</v>
          </cell>
          <cell r="H2056">
            <v>609.99</v>
          </cell>
        </row>
        <row r="2057">
          <cell r="A2057" t="str">
            <v>PRESTACAO LIQUIDADA</v>
          </cell>
          <cell r="B2057" t="str">
            <v>0770014402</v>
          </cell>
          <cell r="C2057" t="str">
            <v>B</v>
          </cell>
          <cell r="D2057" t="str">
            <v>3 Month and less SME Loans</v>
          </cell>
          <cell r="E2057" t="str">
            <v>V</v>
          </cell>
          <cell r="F2057" t="str">
            <v>Performing</v>
          </cell>
          <cell r="G2057">
            <v>1024.99</v>
          </cell>
          <cell r="H2057">
            <v>66.11</v>
          </cell>
        </row>
        <row r="2058">
          <cell r="A2058" t="str">
            <v>PRESTACAO LIQUIDADA</v>
          </cell>
          <cell r="B2058" t="str">
            <v>0770014403</v>
          </cell>
          <cell r="C2058" t="str">
            <v>B</v>
          </cell>
          <cell r="D2058" t="str">
            <v>3 Month and less SME Loans</v>
          </cell>
          <cell r="E2058" t="str">
            <v>V</v>
          </cell>
          <cell r="F2058" t="str">
            <v>Performing</v>
          </cell>
          <cell r="G2058">
            <v>10529.83</v>
          </cell>
          <cell r="H2058">
            <v>682.39</v>
          </cell>
        </row>
        <row r="2059">
          <cell r="A2059" t="str">
            <v>PRESTACAO LIQUIDADA</v>
          </cell>
          <cell r="B2059" t="str">
            <v>0770014413</v>
          </cell>
          <cell r="C2059" t="str">
            <v>B</v>
          </cell>
          <cell r="D2059" t="str">
            <v>3 Month and less SME Loans</v>
          </cell>
          <cell r="E2059" t="str">
            <v>V</v>
          </cell>
          <cell r="F2059" t="str">
            <v>Performing</v>
          </cell>
          <cell r="G2059">
            <v>22726.66</v>
          </cell>
          <cell r="H2059">
            <v>74714.179999999993</v>
          </cell>
        </row>
        <row r="2060">
          <cell r="A2060" t="str">
            <v>PRESTACAO LIQUIDADA</v>
          </cell>
          <cell r="B2060" t="str">
            <v>0770014417</v>
          </cell>
          <cell r="C2060" t="str">
            <v>B</v>
          </cell>
          <cell r="D2060" t="str">
            <v>3 Month and less SME Loans</v>
          </cell>
          <cell r="E2060" t="str">
            <v>V</v>
          </cell>
          <cell r="F2060" t="str">
            <v>Performing</v>
          </cell>
          <cell r="G2060">
            <v>3859.62</v>
          </cell>
          <cell r="H2060">
            <v>1673.09</v>
          </cell>
        </row>
        <row r="2061">
          <cell r="A2061" t="str">
            <v>PRESTACAO LIQUIDADA</v>
          </cell>
          <cell r="B2061" t="str">
            <v>0770014433</v>
          </cell>
          <cell r="C2061" t="str">
            <v>B</v>
          </cell>
          <cell r="D2061" t="str">
            <v>3 Month and less SME Loans</v>
          </cell>
          <cell r="E2061" t="str">
            <v>V</v>
          </cell>
          <cell r="F2061" t="str">
            <v>Performing</v>
          </cell>
          <cell r="G2061">
            <v>2110.21</v>
          </cell>
          <cell r="H2061">
            <v>130.46</v>
          </cell>
        </row>
        <row r="2062">
          <cell r="A2062" t="str">
            <v>PRESTACAO LIQUIDADA</v>
          </cell>
          <cell r="B2062" t="str">
            <v>0770014440</v>
          </cell>
          <cell r="C2062" t="str">
            <v>B</v>
          </cell>
          <cell r="D2062" t="str">
            <v>3 Month and less SME Loans</v>
          </cell>
          <cell r="E2062" t="str">
            <v>V</v>
          </cell>
          <cell r="F2062" t="str">
            <v>Delinquent</v>
          </cell>
          <cell r="G2062">
            <v>186.07</v>
          </cell>
          <cell r="H2062">
            <v>0</v>
          </cell>
        </row>
        <row r="2063">
          <cell r="A2063" t="str">
            <v>PRESTACAO LIQUIDADA</v>
          </cell>
          <cell r="B2063" t="str">
            <v>0770014447</v>
          </cell>
          <cell r="C2063" t="str">
            <v>B</v>
          </cell>
          <cell r="D2063" t="str">
            <v>3 Month and less SME Loans</v>
          </cell>
          <cell r="E2063" t="str">
            <v>V</v>
          </cell>
          <cell r="F2063" t="str">
            <v>Performing</v>
          </cell>
          <cell r="G2063">
            <v>0</v>
          </cell>
          <cell r="H2063">
            <v>761.85</v>
          </cell>
        </row>
        <row r="2064">
          <cell r="A2064" t="str">
            <v>PRESTACAO LIQUIDADA</v>
          </cell>
          <cell r="B2064" t="str">
            <v>0770014458</v>
          </cell>
          <cell r="C2064" t="str">
            <v>B</v>
          </cell>
          <cell r="D2064" t="str">
            <v>3 Month and less SME Loans</v>
          </cell>
          <cell r="E2064" t="str">
            <v>V</v>
          </cell>
          <cell r="F2064" t="str">
            <v>Performing</v>
          </cell>
          <cell r="G2064">
            <v>489.72</v>
          </cell>
          <cell r="H2064">
            <v>55.66</v>
          </cell>
        </row>
        <row r="2065">
          <cell r="A2065" t="str">
            <v>PRESTACAO LIQUIDADA</v>
          </cell>
          <cell r="B2065" t="str">
            <v>0770014473</v>
          </cell>
          <cell r="C2065" t="str">
            <v>B</v>
          </cell>
          <cell r="D2065" t="str">
            <v>3 Month and less SME Loans</v>
          </cell>
          <cell r="E2065" t="str">
            <v>V</v>
          </cell>
          <cell r="F2065" t="str">
            <v>Performing</v>
          </cell>
          <cell r="G2065">
            <v>5400</v>
          </cell>
          <cell r="H2065">
            <v>1249</v>
          </cell>
        </row>
        <row r="2066">
          <cell r="A2066" t="str">
            <v>PRESTACAO LIQUIDADA</v>
          </cell>
          <cell r="B2066" t="str">
            <v>0770014477</v>
          </cell>
          <cell r="C2066" t="str">
            <v>B</v>
          </cell>
          <cell r="D2066" t="str">
            <v>3 Month and less SME Loans</v>
          </cell>
          <cell r="E2066" t="str">
            <v>V</v>
          </cell>
          <cell r="F2066" t="str">
            <v>Performing</v>
          </cell>
          <cell r="G2066">
            <v>2585.91</v>
          </cell>
          <cell r="H2066">
            <v>184.2</v>
          </cell>
        </row>
        <row r="2067">
          <cell r="A2067" t="str">
            <v>PRESTACAO LIQUIDADA</v>
          </cell>
          <cell r="B2067" t="str">
            <v>0770014478</v>
          </cell>
          <cell r="C2067" t="str">
            <v>B</v>
          </cell>
          <cell r="D2067" t="str">
            <v>3 Month and less SME Loans</v>
          </cell>
          <cell r="E2067" t="str">
            <v>V</v>
          </cell>
          <cell r="F2067" t="str">
            <v>Performing</v>
          </cell>
          <cell r="G2067">
            <v>6895.77</v>
          </cell>
          <cell r="H2067">
            <v>491.2</v>
          </cell>
        </row>
        <row r="2068">
          <cell r="A2068" t="str">
            <v>PRESTACAO LIQUIDADA</v>
          </cell>
          <cell r="B2068" t="str">
            <v>0770014488</v>
          </cell>
          <cell r="C2068" t="str">
            <v>B</v>
          </cell>
          <cell r="D2068" t="str">
            <v>3 Month and less SME Loans</v>
          </cell>
          <cell r="E2068" t="str">
            <v>V</v>
          </cell>
          <cell r="F2068" t="str">
            <v>Performing</v>
          </cell>
          <cell r="G2068">
            <v>421.52</v>
          </cell>
          <cell r="H2068">
            <v>114.82</v>
          </cell>
        </row>
        <row r="2069">
          <cell r="A2069" t="str">
            <v>PRESTACAO LIQUIDADA</v>
          </cell>
          <cell r="B2069" t="str">
            <v>0770014503</v>
          </cell>
          <cell r="C2069" t="str">
            <v>B</v>
          </cell>
          <cell r="D2069" t="str">
            <v>3 Month and less SME Loans</v>
          </cell>
          <cell r="E2069" t="str">
            <v>V</v>
          </cell>
          <cell r="F2069" t="str">
            <v>Performing</v>
          </cell>
          <cell r="G2069">
            <v>400.72</v>
          </cell>
          <cell r="H2069">
            <v>142.54</v>
          </cell>
        </row>
        <row r="2070">
          <cell r="A2070" t="str">
            <v>PRESTACAO LIQUIDADA</v>
          </cell>
          <cell r="B2070" t="str">
            <v>0770014567</v>
          </cell>
          <cell r="C2070" t="str">
            <v>B</v>
          </cell>
          <cell r="D2070" t="str">
            <v>3 Month and less SME Loans</v>
          </cell>
          <cell r="E2070" t="str">
            <v>V</v>
          </cell>
          <cell r="F2070" t="str">
            <v>Performing</v>
          </cell>
          <cell r="G2070">
            <v>563.22</v>
          </cell>
          <cell r="H2070">
            <v>25.21</v>
          </cell>
        </row>
        <row r="2071">
          <cell r="A2071" t="str">
            <v>PRESTACAO LIQUIDADA</v>
          </cell>
          <cell r="B2071" t="str">
            <v>0770014579</v>
          </cell>
          <cell r="C2071" t="str">
            <v>B</v>
          </cell>
          <cell r="D2071" t="str">
            <v>3 Month and less SME Loans</v>
          </cell>
          <cell r="E2071" t="str">
            <v>V</v>
          </cell>
          <cell r="F2071" t="str">
            <v>Performing</v>
          </cell>
          <cell r="G2071">
            <v>509499.77</v>
          </cell>
          <cell r="H2071">
            <v>15476.8</v>
          </cell>
        </row>
        <row r="2072">
          <cell r="A2072" t="str">
            <v>PRESTACAO LIQUIDADA</v>
          </cell>
          <cell r="B2072" t="str">
            <v>0770014580</v>
          </cell>
          <cell r="C2072" t="str">
            <v>B</v>
          </cell>
          <cell r="D2072" t="str">
            <v>3 Month and less SME Loans</v>
          </cell>
          <cell r="E2072" t="str">
            <v>V</v>
          </cell>
          <cell r="F2072" t="str">
            <v>Delinquent</v>
          </cell>
          <cell r="G2072">
            <v>110317.84</v>
          </cell>
          <cell r="H2072">
            <v>20365.8</v>
          </cell>
        </row>
        <row r="2073">
          <cell r="A2073" t="str">
            <v>PRESTACAO LIQUIDADA</v>
          </cell>
          <cell r="B2073" t="str">
            <v>0770014589</v>
          </cell>
          <cell r="C2073" t="str">
            <v>B</v>
          </cell>
          <cell r="D2073" t="str">
            <v>3 Month and less SME Loans</v>
          </cell>
          <cell r="E2073" t="str">
            <v>V</v>
          </cell>
          <cell r="F2073" t="str">
            <v>Performing</v>
          </cell>
          <cell r="G2073">
            <v>3988.35</v>
          </cell>
          <cell r="H2073">
            <v>1171.3800000000001</v>
          </cell>
        </row>
        <row r="2074">
          <cell r="A2074" t="str">
            <v>PRESTACAO LIQUIDADA</v>
          </cell>
          <cell r="B2074" t="str">
            <v>0770014602</v>
          </cell>
          <cell r="C2074" t="str">
            <v>B</v>
          </cell>
          <cell r="D2074" t="str">
            <v>3 Month and less SME Loans</v>
          </cell>
          <cell r="E2074" t="str">
            <v>V</v>
          </cell>
          <cell r="F2074" t="str">
            <v>Performing</v>
          </cell>
          <cell r="G2074">
            <v>6349.81</v>
          </cell>
          <cell r="H2074">
            <v>271.12</v>
          </cell>
        </row>
        <row r="2075">
          <cell r="A2075" t="str">
            <v>PRESTACAO LIQUIDADA</v>
          </cell>
          <cell r="B2075" t="str">
            <v>0770014616</v>
          </cell>
          <cell r="C2075" t="str">
            <v>B</v>
          </cell>
          <cell r="D2075" t="str">
            <v>3 Month and less SME Loans</v>
          </cell>
          <cell r="E2075" t="str">
            <v>V</v>
          </cell>
          <cell r="F2075" t="str">
            <v>Performing</v>
          </cell>
          <cell r="G2075">
            <v>1257.33</v>
          </cell>
          <cell r="H2075">
            <v>304.2</v>
          </cell>
        </row>
        <row r="2076">
          <cell r="A2076" t="str">
            <v>PRESTACAO LIQUIDADA</v>
          </cell>
          <cell r="B2076" t="str">
            <v>0770014640</v>
          </cell>
          <cell r="C2076" t="str">
            <v>B</v>
          </cell>
          <cell r="D2076" t="str">
            <v>3 Month and less SME Loans</v>
          </cell>
          <cell r="E2076" t="str">
            <v>V</v>
          </cell>
          <cell r="F2076" t="str">
            <v>Performing</v>
          </cell>
          <cell r="G2076">
            <v>8781.0499999999993</v>
          </cell>
          <cell r="H2076">
            <v>1078.04</v>
          </cell>
        </row>
        <row r="2077">
          <cell r="A2077" t="str">
            <v>PRESTACAO LIQUIDADA</v>
          </cell>
          <cell r="B2077" t="str">
            <v>0770014644</v>
          </cell>
          <cell r="C2077" t="str">
            <v>B</v>
          </cell>
          <cell r="D2077" t="str">
            <v>3 Month and less SME Loans</v>
          </cell>
          <cell r="E2077" t="str">
            <v>V</v>
          </cell>
          <cell r="F2077" t="str">
            <v>Performing</v>
          </cell>
          <cell r="G2077">
            <v>7750</v>
          </cell>
          <cell r="H2077">
            <v>1370.71</v>
          </cell>
        </row>
        <row r="2078">
          <cell r="A2078" t="str">
            <v>PRESTACAO LIQUIDADA</v>
          </cell>
          <cell r="B2078" t="str">
            <v>0770014649</v>
          </cell>
          <cell r="C2078" t="str">
            <v>B</v>
          </cell>
          <cell r="D2078" t="str">
            <v>3 Month and less SME Loans</v>
          </cell>
          <cell r="E2078" t="str">
            <v>V</v>
          </cell>
          <cell r="F2078" t="str">
            <v>Performing</v>
          </cell>
          <cell r="G2078">
            <v>1190.48</v>
          </cell>
          <cell r="H2078">
            <v>93.48</v>
          </cell>
        </row>
        <row r="2079">
          <cell r="A2079" t="str">
            <v>PRESTACAO LIQUIDADA</v>
          </cell>
          <cell r="B2079" t="str">
            <v>0770014650</v>
          </cell>
          <cell r="C2079" t="str">
            <v>B</v>
          </cell>
          <cell r="D2079" t="str">
            <v>3 Month and less SME Loans</v>
          </cell>
          <cell r="E2079" t="str">
            <v>V</v>
          </cell>
          <cell r="F2079" t="str">
            <v>Performing</v>
          </cell>
          <cell r="G2079">
            <v>1900</v>
          </cell>
          <cell r="H2079">
            <v>557.44000000000005</v>
          </cell>
        </row>
        <row r="2080">
          <cell r="A2080" t="str">
            <v>PRESTACAO LIQUIDADA</v>
          </cell>
          <cell r="B2080" t="str">
            <v>0770014665</v>
          </cell>
          <cell r="C2080" t="str">
            <v>B</v>
          </cell>
          <cell r="D2080" t="str">
            <v>3 Month and less SME Loans</v>
          </cell>
          <cell r="E2080" t="str">
            <v>V</v>
          </cell>
          <cell r="F2080" t="str">
            <v>Performing</v>
          </cell>
          <cell r="G2080">
            <v>887.8</v>
          </cell>
          <cell r="H2080">
            <v>54.7</v>
          </cell>
        </row>
        <row r="2081">
          <cell r="A2081" t="str">
            <v>PRESTACAO LIQUIDADA</v>
          </cell>
          <cell r="B2081" t="str">
            <v>0770014684</v>
          </cell>
          <cell r="C2081" t="str">
            <v>B</v>
          </cell>
          <cell r="D2081" t="str">
            <v>3 Month and less SME Loans</v>
          </cell>
          <cell r="E2081" t="str">
            <v>V</v>
          </cell>
          <cell r="F2081" t="str">
            <v>Performing</v>
          </cell>
          <cell r="G2081">
            <v>250000.02</v>
          </cell>
          <cell r="H2081">
            <v>3355.62</v>
          </cell>
        </row>
        <row r="2082">
          <cell r="A2082" t="str">
            <v>PRESTACAO LIQUIDADA</v>
          </cell>
          <cell r="B2082" t="str">
            <v>0770014690</v>
          </cell>
          <cell r="C2082" t="str">
            <v>B</v>
          </cell>
          <cell r="D2082" t="str">
            <v>3 Month and less SME Loans</v>
          </cell>
          <cell r="E2082" t="str">
            <v>V</v>
          </cell>
          <cell r="F2082" t="str">
            <v>Performing</v>
          </cell>
          <cell r="G2082">
            <v>130532.17</v>
          </cell>
          <cell r="H2082">
            <v>435.09</v>
          </cell>
        </row>
        <row r="2083">
          <cell r="A2083" t="str">
            <v>PRESTACAO LIQUIDADA</v>
          </cell>
          <cell r="B2083" t="str">
            <v>0770014694</v>
          </cell>
          <cell r="C2083" t="str">
            <v>B</v>
          </cell>
          <cell r="D2083" t="str">
            <v>3 Month and less SME Loans</v>
          </cell>
          <cell r="E2083" t="str">
            <v>V</v>
          </cell>
          <cell r="F2083" t="str">
            <v>Performing</v>
          </cell>
          <cell r="G2083">
            <v>1000</v>
          </cell>
          <cell r="H2083">
            <v>102.44</v>
          </cell>
        </row>
        <row r="2084">
          <cell r="A2084" t="str">
            <v>PRESTACAO LIQUIDADA</v>
          </cell>
          <cell r="B2084" t="str">
            <v>0770014696</v>
          </cell>
          <cell r="C2084" t="str">
            <v>B</v>
          </cell>
          <cell r="D2084" t="str">
            <v>3 Month and less SME Loans</v>
          </cell>
          <cell r="E2084" t="str">
            <v>V</v>
          </cell>
          <cell r="F2084" t="str">
            <v>Performing</v>
          </cell>
          <cell r="G2084">
            <v>39330.480000000003</v>
          </cell>
          <cell r="H2084">
            <v>3718.39</v>
          </cell>
        </row>
        <row r="2085">
          <cell r="A2085" t="str">
            <v>PRESTACAO LIQUIDADA</v>
          </cell>
          <cell r="B2085" t="str">
            <v>0770014697</v>
          </cell>
          <cell r="C2085" t="str">
            <v>B</v>
          </cell>
          <cell r="D2085" t="str">
            <v>3 Month and less SME Loans</v>
          </cell>
          <cell r="E2085" t="str">
            <v>V</v>
          </cell>
          <cell r="F2085" t="str">
            <v>Performing</v>
          </cell>
          <cell r="G2085">
            <v>46446.9</v>
          </cell>
          <cell r="H2085">
            <v>1619.4</v>
          </cell>
        </row>
        <row r="2086">
          <cell r="A2086" t="str">
            <v>PRESTACAO LIQUIDADA</v>
          </cell>
          <cell r="B2086" t="str">
            <v>0770014717</v>
          </cell>
          <cell r="C2086" t="str">
            <v>B</v>
          </cell>
          <cell r="D2086" t="str">
            <v>3 Month and less SME Loans</v>
          </cell>
          <cell r="E2086" t="str">
            <v>V</v>
          </cell>
          <cell r="F2086" t="str">
            <v>Performing</v>
          </cell>
          <cell r="G2086">
            <v>8860.35</v>
          </cell>
          <cell r="H2086">
            <v>204.02</v>
          </cell>
        </row>
        <row r="2087">
          <cell r="A2087" t="str">
            <v>PRESTACAO LIQUIDADA</v>
          </cell>
          <cell r="B2087" t="str">
            <v>0770014731</v>
          </cell>
          <cell r="C2087" t="str">
            <v>B</v>
          </cell>
          <cell r="D2087" t="str">
            <v>3 Month and less SME Loans</v>
          </cell>
          <cell r="E2087" t="str">
            <v>V</v>
          </cell>
          <cell r="F2087" t="str">
            <v>Performing</v>
          </cell>
          <cell r="G2087">
            <v>1418.4</v>
          </cell>
          <cell r="H2087">
            <v>249.29</v>
          </cell>
        </row>
        <row r="2088">
          <cell r="A2088" t="str">
            <v>PRESTACAO LIQUIDADA</v>
          </cell>
          <cell r="B2088" t="str">
            <v>0770014734</v>
          </cell>
          <cell r="C2088" t="str">
            <v>B</v>
          </cell>
          <cell r="D2088" t="str">
            <v>3 Month and less SME Loans</v>
          </cell>
          <cell r="E2088" t="str">
            <v>V</v>
          </cell>
          <cell r="F2088" t="str">
            <v>Performing</v>
          </cell>
          <cell r="G2088">
            <v>11052.05</v>
          </cell>
          <cell r="H2088">
            <v>381.65</v>
          </cell>
        </row>
        <row r="2089">
          <cell r="A2089" t="str">
            <v>PRESTACAO LIQUIDADA</v>
          </cell>
          <cell r="B2089" t="str">
            <v>0770014821</v>
          </cell>
          <cell r="C2089" t="str">
            <v>B</v>
          </cell>
          <cell r="D2089" t="str">
            <v>3 Month and less SME Loans</v>
          </cell>
          <cell r="E2089" t="str">
            <v>V</v>
          </cell>
          <cell r="F2089" t="str">
            <v>Performing</v>
          </cell>
          <cell r="G2089">
            <v>31234.3</v>
          </cell>
          <cell r="H2089">
            <v>1714.97</v>
          </cell>
        </row>
        <row r="2090">
          <cell r="A2090" t="str">
            <v>PRESTACAO LIQUIDADA</v>
          </cell>
          <cell r="B2090" t="str">
            <v>0770014823</v>
          </cell>
          <cell r="C2090" t="str">
            <v>B</v>
          </cell>
          <cell r="D2090" t="str">
            <v>3 Month and less SME Loans</v>
          </cell>
          <cell r="E2090" t="str">
            <v>V</v>
          </cell>
          <cell r="F2090" t="str">
            <v>Performing</v>
          </cell>
          <cell r="G2090">
            <v>868.12</v>
          </cell>
          <cell r="H2090">
            <v>350.5</v>
          </cell>
        </row>
        <row r="2091">
          <cell r="A2091" t="str">
            <v>PRESTACAO LIQUIDADA</v>
          </cell>
          <cell r="B2091" t="str">
            <v>0770014828</v>
          </cell>
          <cell r="C2091" t="str">
            <v>B</v>
          </cell>
          <cell r="D2091" t="str">
            <v>3 Month and less SME Loans</v>
          </cell>
          <cell r="E2091" t="str">
            <v>V</v>
          </cell>
          <cell r="F2091" t="str">
            <v>Performing</v>
          </cell>
          <cell r="G2091">
            <v>6659.88</v>
          </cell>
          <cell r="H2091">
            <v>287.22000000000003</v>
          </cell>
        </row>
        <row r="2092">
          <cell r="A2092" t="str">
            <v>PRESTACAO LIQUIDADA</v>
          </cell>
          <cell r="B2092" t="str">
            <v>0770014829</v>
          </cell>
          <cell r="C2092" t="str">
            <v>B</v>
          </cell>
          <cell r="D2092" t="str">
            <v>3 Month and less SME Loans</v>
          </cell>
          <cell r="E2092" t="str">
            <v>V</v>
          </cell>
          <cell r="F2092" t="str">
            <v>Performing</v>
          </cell>
          <cell r="G2092">
            <v>19095.560000000001</v>
          </cell>
          <cell r="H2092">
            <v>2226.5100000000002</v>
          </cell>
        </row>
        <row r="2093">
          <cell r="A2093" t="str">
            <v>PRESTACAO LIQUIDADA</v>
          </cell>
          <cell r="B2093" t="str">
            <v>0770014837</v>
          </cell>
          <cell r="C2093" t="str">
            <v>B</v>
          </cell>
          <cell r="D2093" t="str">
            <v>3 Month and less SME Loans</v>
          </cell>
          <cell r="E2093" t="str">
            <v>V</v>
          </cell>
          <cell r="F2093" t="str">
            <v>Performing</v>
          </cell>
          <cell r="G2093">
            <v>7186.46</v>
          </cell>
          <cell r="H2093">
            <v>2649.93</v>
          </cell>
        </row>
        <row r="2094">
          <cell r="A2094" t="str">
            <v>PRESTACAO LIQUIDADA</v>
          </cell>
          <cell r="B2094" t="str">
            <v>0770014849</v>
          </cell>
          <cell r="C2094" t="str">
            <v>B</v>
          </cell>
          <cell r="D2094" t="str">
            <v>3 Month and less SME Loans</v>
          </cell>
          <cell r="E2094" t="str">
            <v>V</v>
          </cell>
          <cell r="F2094" t="str">
            <v>Performing</v>
          </cell>
          <cell r="G2094">
            <v>424.95</v>
          </cell>
          <cell r="H2094">
            <v>111.24</v>
          </cell>
        </row>
        <row r="2095">
          <cell r="A2095" t="str">
            <v>PRESTACAO LIQUIDADA</v>
          </cell>
          <cell r="B2095" t="str">
            <v>0770014866</v>
          </cell>
          <cell r="C2095" t="str">
            <v>B</v>
          </cell>
          <cell r="D2095" t="str">
            <v>3 Month and less SME Loans</v>
          </cell>
          <cell r="E2095" t="str">
            <v>V</v>
          </cell>
          <cell r="F2095" t="str">
            <v>Delinquent</v>
          </cell>
          <cell r="G2095">
            <v>31871.88</v>
          </cell>
          <cell r="H2095">
            <v>2301.21</v>
          </cell>
        </row>
        <row r="2096">
          <cell r="A2096" t="str">
            <v>PRESTACAO LIQUIDADA</v>
          </cell>
          <cell r="B2096" t="str">
            <v>0770014871</v>
          </cell>
          <cell r="C2096" t="str">
            <v>B</v>
          </cell>
          <cell r="D2096" t="str">
            <v>3 Month and less SME Loans</v>
          </cell>
          <cell r="E2096" t="str">
            <v>V</v>
          </cell>
          <cell r="F2096" t="str">
            <v>Performing</v>
          </cell>
          <cell r="G2096">
            <v>6250</v>
          </cell>
          <cell r="H2096">
            <v>424.41</v>
          </cell>
        </row>
        <row r="2097">
          <cell r="A2097" t="str">
            <v>PRESTACAO LIQUIDADA</v>
          </cell>
          <cell r="B2097" t="str">
            <v>0770014873</v>
          </cell>
          <cell r="C2097" t="str">
            <v>B</v>
          </cell>
          <cell r="D2097" t="str">
            <v>3 Month and less SME Loans</v>
          </cell>
          <cell r="E2097" t="str">
            <v>V</v>
          </cell>
          <cell r="F2097" t="str">
            <v>Performing</v>
          </cell>
          <cell r="G2097">
            <v>0</v>
          </cell>
          <cell r="H2097">
            <v>14448.78</v>
          </cell>
        </row>
        <row r="2098">
          <cell r="A2098" t="str">
            <v>PRESTACAO LIQUIDADA</v>
          </cell>
          <cell r="B2098" t="str">
            <v>0770014883</v>
          </cell>
          <cell r="C2098" t="str">
            <v>B</v>
          </cell>
          <cell r="D2098" t="str">
            <v>3 Month and less SME Loans</v>
          </cell>
          <cell r="E2098" t="str">
            <v>V</v>
          </cell>
          <cell r="F2098" t="str">
            <v>Performing</v>
          </cell>
          <cell r="G2098">
            <v>209.83</v>
          </cell>
          <cell r="H2098">
            <v>49.87</v>
          </cell>
        </row>
        <row r="2099">
          <cell r="A2099" t="str">
            <v>PRESTACAO LIQUIDADA</v>
          </cell>
          <cell r="B2099" t="str">
            <v>0770014911</v>
          </cell>
          <cell r="C2099" t="str">
            <v>B</v>
          </cell>
          <cell r="D2099" t="str">
            <v>3 Month and less SME Loans</v>
          </cell>
          <cell r="E2099" t="str">
            <v>V</v>
          </cell>
          <cell r="F2099" t="str">
            <v>Performing</v>
          </cell>
          <cell r="G2099">
            <v>490.59</v>
          </cell>
          <cell r="H2099">
            <v>172.95</v>
          </cell>
        </row>
        <row r="2100">
          <cell r="A2100" t="str">
            <v>PRESTACAO LIQUIDADA</v>
          </cell>
          <cell r="B2100" t="str">
            <v>0770014928</v>
          </cell>
          <cell r="C2100" t="str">
            <v>B</v>
          </cell>
          <cell r="D2100" t="str">
            <v>3 Month and less SME Loans</v>
          </cell>
          <cell r="E2100" t="str">
            <v>V</v>
          </cell>
          <cell r="F2100" t="str">
            <v>Performing</v>
          </cell>
          <cell r="G2100">
            <v>5202.3900000000003</v>
          </cell>
          <cell r="H2100">
            <v>746.06</v>
          </cell>
        </row>
        <row r="2101">
          <cell r="A2101" t="str">
            <v>PRESTACAO LIQUIDADA</v>
          </cell>
          <cell r="B2101" t="str">
            <v>0770014929</v>
          </cell>
          <cell r="C2101" t="str">
            <v>B</v>
          </cell>
          <cell r="D2101" t="str">
            <v>3 Month and less SME Loans</v>
          </cell>
          <cell r="E2101" t="str">
            <v>V</v>
          </cell>
          <cell r="F2101" t="str">
            <v>Performing</v>
          </cell>
          <cell r="G2101">
            <v>5366.7</v>
          </cell>
          <cell r="H2101">
            <v>887.94</v>
          </cell>
        </row>
        <row r="2102">
          <cell r="A2102" t="str">
            <v>PRESTACAO LIQUIDADA</v>
          </cell>
          <cell r="B2102" t="str">
            <v>0770014937</v>
          </cell>
          <cell r="C2102" t="str">
            <v>B</v>
          </cell>
          <cell r="D2102" t="str">
            <v>3 Month and less SME Loans</v>
          </cell>
          <cell r="E2102" t="str">
            <v>V</v>
          </cell>
          <cell r="F2102" t="str">
            <v>Performing</v>
          </cell>
          <cell r="G2102">
            <v>3333.34</v>
          </cell>
          <cell r="H2102">
            <v>100.87</v>
          </cell>
        </row>
        <row r="2103">
          <cell r="A2103" t="str">
            <v>PRESTACAO LIQUIDADA</v>
          </cell>
          <cell r="B2103" t="str">
            <v>0770014940</v>
          </cell>
          <cell r="C2103" t="str">
            <v>B</v>
          </cell>
          <cell r="D2103" t="str">
            <v>3 Month and less SME Loans</v>
          </cell>
          <cell r="E2103" t="str">
            <v>V</v>
          </cell>
          <cell r="F2103" t="str">
            <v>Delinquent</v>
          </cell>
          <cell r="G2103">
            <v>12772.59</v>
          </cell>
          <cell r="H2103">
            <v>0</v>
          </cell>
        </row>
        <row r="2104">
          <cell r="A2104" t="str">
            <v>PRESTACAO LIQUIDADA</v>
          </cell>
          <cell r="B2104" t="str">
            <v>0770014950</v>
          </cell>
          <cell r="C2104" t="str">
            <v>B</v>
          </cell>
          <cell r="D2104" t="str">
            <v>3 Month and less SME Loans</v>
          </cell>
          <cell r="E2104" t="str">
            <v>V</v>
          </cell>
          <cell r="F2104" t="str">
            <v>Performing</v>
          </cell>
          <cell r="G2104">
            <v>15625</v>
          </cell>
          <cell r="H2104">
            <v>1033.55</v>
          </cell>
        </row>
        <row r="2105">
          <cell r="A2105" t="str">
            <v>PRESTACAO LIQUIDADA</v>
          </cell>
          <cell r="B2105" t="str">
            <v>0770014953</v>
          </cell>
          <cell r="C2105" t="str">
            <v>B</v>
          </cell>
          <cell r="D2105" t="str">
            <v>3 Month and less SME Loans</v>
          </cell>
          <cell r="E2105" t="str">
            <v>V</v>
          </cell>
          <cell r="F2105" t="str">
            <v>Performing</v>
          </cell>
          <cell r="G2105">
            <v>863.58</v>
          </cell>
          <cell r="H2105">
            <v>147.41999999999999</v>
          </cell>
        </row>
        <row r="2106">
          <cell r="A2106" t="str">
            <v>PRESTACAO LIQUIDADA</v>
          </cell>
          <cell r="B2106" t="str">
            <v>0770014957</v>
          </cell>
          <cell r="C2106" t="str">
            <v>B</v>
          </cell>
          <cell r="D2106" t="str">
            <v>3 Month and less SME Loans</v>
          </cell>
          <cell r="E2106" t="str">
            <v>V</v>
          </cell>
          <cell r="F2106" t="str">
            <v>Performing</v>
          </cell>
          <cell r="G2106">
            <v>6944.45</v>
          </cell>
          <cell r="H2106">
            <v>44.4</v>
          </cell>
        </row>
        <row r="2107">
          <cell r="A2107" t="str">
            <v>PRESTACAO LIQUIDADA</v>
          </cell>
          <cell r="B2107" t="str">
            <v>0770014978</v>
          </cell>
          <cell r="C2107" t="str">
            <v>B</v>
          </cell>
          <cell r="D2107" t="str">
            <v>3 Month and less SME Loans</v>
          </cell>
          <cell r="E2107" t="str">
            <v>V</v>
          </cell>
          <cell r="F2107" t="str">
            <v>Performing</v>
          </cell>
          <cell r="G2107">
            <v>937.5</v>
          </cell>
          <cell r="H2107">
            <v>100.41</v>
          </cell>
        </row>
        <row r="2108">
          <cell r="A2108" t="str">
            <v>PRESTACAO LIQUIDADA</v>
          </cell>
          <cell r="B2108" t="str">
            <v>0770014983</v>
          </cell>
          <cell r="C2108" t="str">
            <v>B</v>
          </cell>
          <cell r="D2108" t="str">
            <v>3 Month and less SME Loans</v>
          </cell>
          <cell r="E2108" t="str">
            <v>V</v>
          </cell>
          <cell r="F2108" t="str">
            <v>Performing</v>
          </cell>
          <cell r="G2108">
            <v>4210</v>
          </cell>
          <cell r="H2108">
            <v>1129.3699999999999</v>
          </cell>
        </row>
        <row r="2109">
          <cell r="A2109" t="str">
            <v>PRESTACAO LIQUIDADA</v>
          </cell>
          <cell r="B2109" t="str">
            <v>0770014990</v>
          </cell>
          <cell r="C2109" t="str">
            <v>B</v>
          </cell>
          <cell r="D2109" t="str">
            <v>3 Month and less SME Loans</v>
          </cell>
          <cell r="E2109" t="str">
            <v>V</v>
          </cell>
          <cell r="F2109" t="str">
            <v>Performing</v>
          </cell>
          <cell r="G2109">
            <v>931.09</v>
          </cell>
          <cell r="H2109">
            <v>305.26</v>
          </cell>
        </row>
        <row r="2110">
          <cell r="A2110" t="str">
            <v>PRESTACAO LIQUIDADA</v>
          </cell>
          <cell r="B2110" t="str">
            <v>0770015006</v>
          </cell>
          <cell r="C2110" t="str">
            <v>B</v>
          </cell>
          <cell r="D2110" t="str">
            <v>3 Month and less SME Loans</v>
          </cell>
          <cell r="E2110" t="str">
            <v>V</v>
          </cell>
          <cell r="F2110" t="str">
            <v>Performing</v>
          </cell>
          <cell r="G2110">
            <v>48268.52</v>
          </cell>
          <cell r="H2110">
            <v>13160.61</v>
          </cell>
        </row>
        <row r="2111">
          <cell r="A2111" t="str">
            <v>PRESTACAO LIQUIDADA</v>
          </cell>
          <cell r="B2111" t="str">
            <v>0770015018</v>
          </cell>
          <cell r="C2111" t="str">
            <v>B</v>
          </cell>
          <cell r="D2111" t="str">
            <v>3 Month and less SME Loans</v>
          </cell>
          <cell r="E2111" t="str">
            <v>V</v>
          </cell>
          <cell r="F2111" t="str">
            <v>Performing</v>
          </cell>
          <cell r="G2111">
            <v>6035.43</v>
          </cell>
          <cell r="H2111">
            <v>1392.65</v>
          </cell>
        </row>
        <row r="2112">
          <cell r="A2112" t="str">
            <v>PRESTACAO LIQUIDADA</v>
          </cell>
          <cell r="B2112" t="str">
            <v>0770015019</v>
          </cell>
          <cell r="C2112" t="str">
            <v>B</v>
          </cell>
          <cell r="D2112" t="str">
            <v>3 Month and less SME Loans</v>
          </cell>
          <cell r="E2112" t="str">
            <v>V</v>
          </cell>
          <cell r="F2112" t="str">
            <v>Performing</v>
          </cell>
          <cell r="G2112">
            <v>6035.43</v>
          </cell>
          <cell r="H2112">
            <v>1392.65</v>
          </cell>
        </row>
        <row r="2113">
          <cell r="A2113" t="str">
            <v>PRESTACAO LIQUIDADA</v>
          </cell>
          <cell r="B2113" t="str">
            <v>0770015022</v>
          </cell>
          <cell r="C2113" t="str">
            <v>B</v>
          </cell>
          <cell r="D2113" t="str">
            <v>3 Month and less SME Loans</v>
          </cell>
          <cell r="E2113" t="str">
            <v>V</v>
          </cell>
          <cell r="F2113" t="str">
            <v>Performing</v>
          </cell>
          <cell r="G2113">
            <v>20350.72</v>
          </cell>
          <cell r="H2113">
            <v>0</v>
          </cell>
        </row>
        <row r="2114">
          <cell r="A2114" t="str">
            <v>PRESTACAO LIQUIDADA</v>
          </cell>
          <cell r="B2114" t="str">
            <v>0770015031</v>
          </cell>
          <cell r="C2114" t="str">
            <v>B</v>
          </cell>
          <cell r="D2114" t="str">
            <v>3 Month and less SME Loans</v>
          </cell>
          <cell r="E2114" t="str">
            <v>V</v>
          </cell>
          <cell r="F2114" t="str">
            <v>Cumulative WO</v>
          </cell>
          <cell r="G2114">
            <v>21093.75</v>
          </cell>
          <cell r="H2114">
            <v>3541.71</v>
          </cell>
        </row>
        <row r="2115">
          <cell r="A2115" t="str">
            <v>PRESTACAO LIQUIDADA</v>
          </cell>
          <cell r="B2115" t="str">
            <v>0770015034</v>
          </cell>
          <cell r="C2115" t="str">
            <v>B</v>
          </cell>
          <cell r="D2115" t="str">
            <v>3 Month and less SME Loans</v>
          </cell>
          <cell r="E2115" t="str">
            <v>V</v>
          </cell>
          <cell r="F2115" t="str">
            <v>Performing</v>
          </cell>
          <cell r="G2115">
            <v>833.32</v>
          </cell>
          <cell r="H2115">
            <v>450.63</v>
          </cell>
        </row>
        <row r="2116">
          <cell r="A2116" t="str">
            <v>PRESTACAO LIQUIDADA</v>
          </cell>
          <cell r="B2116" t="str">
            <v>0770015037</v>
          </cell>
          <cell r="C2116" t="str">
            <v>B</v>
          </cell>
          <cell r="D2116" t="str">
            <v>3 Month and less SME Loans</v>
          </cell>
          <cell r="E2116" t="str">
            <v>V</v>
          </cell>
          <cell r="F2116" t="str">
            <v>Performing</v>
          </cell>
          <cell r="G2116">
            <v>4400</v>
          </cell>
          <cell r="H2116">
            <v>469.5</v>
          </cell>
        </row>
        <row r="2117">
          <cell r="A2117" t="str">
            <v>PRESTACAO LIQUIDADA</v>
          </cell>
          <cell r="B2117" t="str">
            <v>0770015040</v>
          </cell>
          <cell r="C2117" t="str">
            <v>B</v>
          </cell>
          <cell r="D2117" t="str">
            <v>3 Month and less SME Loans</v>
          </cell>
          <cell r="E2117" t="str">
            <v>V</v>
          </cell>
          <cell r="F2117" t="str">
            <v>Performing</v>
          </cell>
          <cell r="G2117">
            <v>838.12</v>
          </cell>
          <cell r="H2117">
            <v>157.88</v>
          </cell>
        </row>
        <row r="2118">
          <cell r="A2118" t="str">
            <v>PRESTACAO LIQUIDADA</v>
          </cell>
          <cell r="B2118" t="str">
            <v>0770015041</v>
          </cell>
          <cell r="C2118" t="str">
            <v>B</v>
          </cell>
          <cell r="D2118" t="str">
            <v>3 Month and less SME Loans</v>
          </cell>
          <cell r="E2118" t="str">
            <v>V</v>
          </cell>
          <cell r="F2118" t="str">
            <v>Performing</v>
          </cell>
          <cell r="G2118">
            <v>9727</v>
          </cell>
          <cell r="H2118">
            <v>871.49</v>
          </cell>
        </row>
        <row r="2119">
          <cell r="A2119" t="str">
            <v>PRESTACAO LIQUIDADA</v>
          </cell>
          <cell r="B2119" t="str">
            <v>0770015095</v>
          </cell>
          <cell r="C2119" t="str">
            <v>B</v>
          </cell>
          <cell r="D2119" t="str">
            <v>3 Month and less SME Loans</v>
          </cell>
          <cell r="E2119" t="str">
            <v>V</v>
          </cell>
          <cell r="F2119" t="str">
            <v>Performing</v>
          </cell>
          <cell r="G2119">
            <v>448.8</v>
          </cell>
          <cell r="H2119">
            <v>27.12</v>
          </cell>
        </row>
        <row r="2120">
          <cell r="A2120" t="str">
            <v>PRESTACAO LIQUIDADA</v>
          </cell>
          <cell r="B2120" t="str">
            <v>0770015137</v>
          </cell>
          <cell r="C2120" t="str">
            <v>B</v>
          </cell>
          <cell r="D2120" t="str">
            <v>3 Month and less SME Loans</v>
          </cell>
          <cell r="E2120" t="str">
            <v>V</v>
          </cell>
          <cell r="F2120" t="str">
            <v>Performing</v>
          </cell>
          <cell r="G2120">
            <v>15000</v>
          </cell>
          <cell r="H2120">
            <v>54.23</v>
          </cell>
        </row>
        <row r="2121">
          <cell r="A2121" t="str">
            <v>PRESTACAO LIQUIDADA</v>
          </cell>
          <cell r="B2121" t="str">
            <v>0770015139</v>
          </cell>
          <cell r="C2121" t="str">
            <v>B</v>
          </cell>
          <cell r="D2121" t="str">
            <v>3 Month and less SME Loans</v>
          </cell>
          <cell r="E2121" t="str">
            <v>V</v>
          </cell>
          <cell r="F2121" t="str">
            <v>Performing</v>
          </cell>
          <cell r="G2121">
            <v>2670</v>
          </cell>
          <cell r="H2121">
            <v>236.41</v>
          </cell>
        </row>
        <row r="2122">
          <cell r="A2122" t="str">
            <v>PRESTACAO LIQUIDADA</v>
          </cell>
          <cell r="B2122" t="str">
            <v>0770015152</v>
          </cell>
          <cell r="C2122" t="str">
            <v>B</v>
          </cell>
          <cell r="D2122" t="str">
            <v>3 Month and less SME Loans</v>
          </cell>
          <cell r="E2122" t="str">
            <v>V</v>
          </cell>
          <cell r="F2122" t="str">
            <v>Performing</v>
          </cell>
          <cell r="G2122">
            <v>390.17</v>
          </cell>
          <cell r="H2122">
            <v>64.33</v>
          </cell>
        </row>
        <row r="2123">
          <cell r="A2123" t="str">
            <v>PRESTACAO LIQUIDADA</v>
          </cell>
          <cell r="B2123" t="str">
            <v>0770015153</v>
          </cell>
          <cell r="C2123" t="str">
            <v>B</v>
          </cell>
          <cell r="D2123" t="str">
            <v>3 Month and less SME Loans</v>
          </cell>
          <cell r="E2123" t="str">
            <v>V</v>
          </cell>
          <cell r="F2123" t="str">
            <v>Performing</v>
          </cell>
          <cell r="G2123">
            <v>9722</v>
          </cell>
          <cell r="H2123">
            <v>274.97000000000003</v>
          </cell>
        </row>
        <row r="2124">
          <cell r="A2124" t="str">
            <v>PRESTACAO LIQUIDADA</v>
          </cell>
          <cell r="B2124" t="str">
            <v>0770015164</v>
          </cell>
          <cell r="C2124" t="str">
            <v>B</v>
          </cell>
          <cell r="D2124" t="str">
            <v>3 Month and less SME Loans</v>
          </cell>
          <cell r="E2124" t="str">
            <v>V</v>
          </cell>
          <cell r="F2124" t="str">
            <v>Performing</v>
          </cell>
          <cell r="G2124">
            <v>62148.76</v>
          </cell>
          <cell r="H2124">
            <v>48741.35</v>
          </cell>
        </row>
        <row r="2125">
          <cell r="A2125" t="str">
            <v>PRESTACAO LIQUIDADA</v>
          </cell>
          <cell r="B2125" t="str">
            <v>0770015194</v>
          </cell>
          <cell r="C2125" t="str">
            <v>B</v>
          </cell>
          <cell r="D2125" t="str">
            <v>3 Month and less SME Loans</v>
          </cell>
          <cell r="E2125" t="str">
            <v>V</v>
          </cell>
          <cell r="F2125" t="str">
            <v>Performing</v>
          </cell>
          <cell r="G2125">
            <v>248.89</v>
          </cell>
          <cell r="H2125">
            <v>39.22</v>
          </cell>
        </row>
        <row r="2126">
          <cell r="A2126" t="str">
            <v>PRESTACAO LIQUIDADA</v>
          </cell>
          <cell r="B2126" t="str">
            <v>0770015195</v>
          </cell>
          <cell r="C2126" t="str">
            <v>B</v>
          </cell>
          <cell r="D2126" t="str">
            <v>3 Month and less SME Loans</v>
          </cell>
          <cell r="E2126" t="str">
            <v>V</v>
          </cell>
          <cell r="F2126" t="str">
            <v>Performing</v>
          </cell>
          <cell r="G2126">
            <v>248.89</v>
          </cell>
          <cell r="H2126">
            <v>39.22</v>
          </cell>
        </row>
        <row r="2127">
          <cell r="A2127" t="str">
            <v>PRESTACAO LIQUIDADA</v>
          </cell>
          <cell r="B2127" t="str">
            <v>0770015203</v>
          </cell>
          <cell r="C2127" t="str">
            <v>B</v>
          </cell>
          <cell r="D2127" t="str">
            <v>3 Month and less SME Loans</v>
          </cell>
          <cell r="E2127" t="str">
            <v>V</v>
          </cell>
          <cell r="F2127" t="str">
            <v>Performing</v>
          </cell>
          <cell r="G2127">
            <v>573.14</v>
          </cell>
          <cell r="H2127">
            <v>209.61</v>
          </cell>
        </row>
        <row r="2128">
          <cell r="A2128" t="str">
            <v>PRESTACAO LIQUIDADA</v>
          </cell>
          <cell r="B2128" t="str">
            <v>0770015231</v>
          </cell>
          <cell r="C2128" t="str">
            <v>B</v>
          </cell>
          <cell r="D2128" t="str">
            <v>3 Month and less SME Loans</v>
          </cell>
          <cell r="E2128" t="str">
            <v>V</v>
          </cell>
          <cell r="F2128" t="str">
            <v>Performing</v>
          </cell>
          <cell r="G2128">
            <v>448.85</v>
          </cell>
          <cell r="H2128">
            <v>26.92</v>
          </cell>
        </row>
        <row r="2129">
          <cell r="A2129" t="str">
            <v>PRESTACAO LIQUIDADA</v>
          </cell>
          <cell r="B2129" t="str">
            <v>0770015250</v>
          </cell>
          <cell r="C2129" t="str">
            <v>B</v>
          </cell>
          <cell r="D2129" t="str">
            <v>3 Month and less SME Loans</v>
          </cell>
          <cell r="E2129" t="str">
            <v>V</v>
          </cell>
          <cell r="F2129" t="str">
            <v>Performing</v>
          </cell>
          <cell r="G2129">
            <v>73495.37</v>
          </cell>
          <cell r="H2129">
            <v>1860.34</v>
          </cell>
        </row>
        <row r="2130">
          <cell r="A2130" t="str">
            <v>PRESTACAO LIQUIDADA</v>
          </cell>
          <cell r="B2130" t="str">
            <v>0770015255</v>
          </cell>
          <cell r="C2130" t="str">
            <v>B</v>
          </cell>
          <cell r="D2130" t="str">
            <v>3 Month and less SME Loans</v>
          </cell>
          <cell r="E2130" t="str">
            <v>V</v>
          </cell>
          <cell r="F2130" t="str">
            <v>Performing</v>
          </cell>
          <cell r="G2130">
            <v>1099.95</v>
          </cell>
          <cell r="H2130">
            <v>39.96</v>
          </cell>
        </row>
        <row r="2131">
          <cell r="A2131" t="str">
            <v>PRESTACAO LIQUIDADA</v>
          </cell>
          <cell r="B2131" t="str">
            <v>0770015261</v>
          </cell>
          <cell r="C2131" t="str">
            <v>B</v>
          </cell>
          <cell r="D2131" t="str">
            <v>3 Month and less SME Loans</v>
          </cell>
          <cell r="E2131" t="str">
            <v>V</v>
          </cell>
          <cell r="F2131" t="str">
            <v>Performing</v>
          </cell>
          <cell r="G2131">
            <v>421.52</v>
          </cell>
          <cell r="H2131">
            <v>95.61</v>
          </cell>
        </row>
        <row r="2132">
          <cell r="A2132" t="str">
            <v>PRESTACAO LIQUIDADA</v>
          </cell>
          <cell r="B2132" t="str">
            <v>0770015262</v>
          </cell>
          <cell r="C2132" t="str">
            <v>B</v>
          </cell>
          <cell r="D2132" t="str">
            <v>3 Month and less SME Loans</v>
          </cell>
          <cell r="E2132" t="str">
            <v>V</v>
          </cell>
          <cell r="F2132" t="str">
            <v>Performing</v>
          </cell>
          <cell r="G2132">
            <v>421.52</v>
          </cell>
          <cell r="H2132">
            <v>95.61</v>
          </cell>
        </row>
        <row r="2133">
          <cell r="A2133" t="str">
            <v>PRESTACAO LIQUIDADA</v>
          </cell>
          <cell r="B2133" t="str">
            <v>0770015273</v>
          </cell>
          <cell r="C2133" t="str">
            <v>B</v>
          </cell>
          <cell r="D2133" t="str">
            <v>3 Month and less SME Loans</v>
          </cell>
          <cell r="E2133" t="str">
            <v>V</v>
          </cell>
          <cell r="F2133" t="str">
            <v>Performing</v>
          </cell>
          <cell r="G2133">
            <v>904.64</v>
          </cell>
          <cell r="H2133">
            <v>175.81</v>
          </cell>
        </row>
        <row r="2134">
          <cell r="A2134" t="str">
            <v>PRESTACAO LIQUIDADA</v>
          </cell>
          <cell r="B2134" t="str">
            <v>0770015307</v>
          </cell>
          <cell r="C2134" t="str">
            <v>B</v>
          </cell>
          <cell r="D2134" t="str">
            <v>3 Month and less SME Loans</v>
          </cell>
          <cell r="E2134" t="str">
            <v>V</v>
          </cell>
          <cell r="F2134" t="str">
            <v>Performing</v>
          </cell>
          <cell r="G2134">
            <v>1665</v>
          </cell>
          <cell r="H2134">
            <v>193.71</v>
          </cell>
        </row>
        <row r="2135">
          <cell r="A2135" t="str">
            <v>PRESTACAO LIQUIDADA</v>
          </cell>
          <cell r="B2135" t="str">
            <v>0770015312</v>
          </cell>
          <cell r="C2135" t="str">
            <v>B</v>
          </cell>
          <cell r="D2135" t="str">
            <v>3 Month and less SME Loans</v>
          </cell>
          <cell r="E2135" t="str">
            <v>V</v>
          </cell>
          <cell r="F2135" t="str">
            <v>Performing</v>
          </cell>
          <cell r="G2135">
            <v>56250</v>
          </cell>
          <cell r="H2135">
            <v>737.28</v>
          </cell>
        </row>
        <row r="2136">
          <cell r="A2136" t="str">
            <v>PRESTACAO LIQUIDADA</v>
          </cell>
          <cell r="B2136" t="str">
            <v>0770015313</v>
          </cell>
          <cell r="C2136" t="str">
            <v>B</v>
          </cell>
          <cell r="D2136" t="str">
            <v>3 Month and less SME Loans</v>
          </cell>
          <cell r="E2136" t="str">
            <v>V</v>
          </cell>
          <cell r="F2136" t="str">
            <v>Performing</v>
          </cell>
          <cell r="G2136">
            <v>48868.75</v>
          </cell>
          <cell r="H2136">
            <v>45.8</v>
          </cell>
        </row>
        <row r="2137">
          <cell r="A2137" t="str">
            <v>PRESTACAO LIQUIDADA</v>
          </cell>
          <cell r="B2137" t="str">
            <v>0770015315</v>
          </cell>
          <cell r="C2137" t="str">
            <v>B</v>
          </cell>
          <cell r="D2137" t="str">
            <v>3 Month and less SME Loans</v>
          </cell>
          <cell r="E2137" t="str">
            <v>V</v>
          </cell>
          <cell r="F2137" t="str">
            <v>Performing</v>
          </cell>
          <cell r="G2137">
            <v>2500</v>
          </cell>
          <cell r="H2137">
            <v>361.14</v>
          </cell>
        </row>
        <row r="2138">
          <cell r="A2138" t="str">
            <v>PRESTACAO LIQUIDADA</v>
          </cell>
          <cell r="B2138" t="str">
            <v>0770015323</v>
          </cell>
          <cell r="C2138" t="str">
            <v>B</v>
          </cell>
          <cell r="D2138" t="str">
            <v>3 Month and less SME Loans</v>
          </cell>
          <cell r="E2138" t="str">
            <v>V</v>
          </cell>
          <cell r="F2138" t="str">
            <v>Performing</v>
          </cell>
          <cell r="G2138">
            <v>3070</v>
          </cell>
          <cell r="H2138">
            <v>446.61</v>
          </cell>
        </row>
        <row r="2139">
          <cell r="A2139" t="str">
            <v>PRESTACAO LIQUIDADA</v>
          </cell>
          <cell r="B2139" t="str">
            <v>0770015350</v>
          </cell>
          <cell r="C2139" t="str">
            <v>B</v>
          </cell>
          <cell r="D2139" t="str">
            <v>3 Month and less SME Loans</v>
          </cell>
          <cell r="E2139" t="str">
            <v>V</v>
          </cell>
          <cell r="F2139" t="str">
            <v>Performing</v>
          </cell>
          <cell r="G2139">
            <v>150000</v>
          </cell>
          <cell r="H2139">
            <v>19613.150000000001</v>
          </cell>
        </row>
        <row r="2140">
          <cell r="A2140" t="str">
            <v>PRESTACAO LIQUIDADA</v>
          </cell>
          <cell r="B2140" t="str">
            <v>0770015354</v>
          </cell>
          <cell r="C2140" t="str">
            <v>B</v>
          </cell>
          <cell r="D2140" t="str">
            <v>3 Month and less SME Loans</v>
          </cell>
          <cell r="E2140" t="str">
            <v>V</v>
          </cell>
          <cell r="F2140" t="str">
            <v>Performing</v>
          </cell>
          <cell r="G2140">
            <v>1041</v>
          </cell>
          <cell r="H2140">
            <v>41.69</v>
          </cell>
        </row>
        <row r="2141">
          <cell r="A2141" t="str">
            <v>PRESTACAO LIQUIDADA</v>
          </cell>
          <cell r="B2141" t="str">
            <v>0770015380</v>
          </cell>
          <cell r="C2141" t="str">
            <v>B</v>
          </cell>
          <cell r="D2141" t="str">
            <v>3 Month and less SME Loans</v>
          </cell>
          <cell r="E2141" t="str">
            <v>V</v>
          </cell>
          <cell r="F2141" t="str">
            <v>Performing</v>
          </cell>
          <cell r="G2141">
            <v>433.43</v>
          </cell>
          <cell r="H2141">
            <v>77.95</v>
          </cell>
        </row>
        <row r="2142">
          <cell r="A2142" t="str">
            <v>PRESTACAO LIQUIDADA</v>
          </cell>
          <cell r="B2142" t="str">
            <v>0770015385</v>
          </cell>
          <cell r="C2142" t="str">
            <v>B</v>
          </cell>
          <cell r="D2142" t="str">
            <v>3 Month and less SME Loans</v>
          </cell>
          <cell r="E2142" t="str">
            <v>V</v>
          </cell>
          <cell r="F2142" t="str">
            <v>Performing</v>
          </cell>
          <cell r="G2142">
            <v>29046.2</v>
          </cell>
          <cell r="H2142">
            <v>1765.22</v>
          </cell>
        </row>
        <row r="2143">
          <cell r="A2143" t="str">
            <v>PRESTACAO LIQUIDADA</v>
          </cell>
          <cell r="B2143" t="str">
            <v>0770015398</v>
          </cell>
          <cell r="C2143" t="str">
            <v>B</v>
          </cell>
          <cell r="D2143" t="str">
            <v>3 Month and less SME Loans</v>
          </cell>
          <cell r="E2143" t="str">
            <v>V</v>
          </cell>
          <cell r="F2143" t="str">
            <v>Performing</v>
          </cell>
          <cell r="G2143">
            <v>364.8</v>
          </cell>
          <cell r="H2143">
            <v>58.88</v>
          </cell>
        </row>
        <row r="2144">
          <cell r="A2144" t="str">
            <v>PRESTACAO LIQUIDADA</v>
          </cell>
          <cell r="B2144" t="str">
            <v>0770015418</v>
          </cell>
          <cell r="C2144" t="str">
            <v>B</v>
          </cell>
          <cell r="D2144" t="str">
            <v>3 Month and less SME Loans</v>
          </cell>
          <cell r="E2144" t="str">
            <v>V</v>
          </cell>
          <cell r="F2144" t="str">
            <v>Performing</v>
          </cell>
          <cell r="G2144">
            <v>456.61</v>
          </cell>
          <cell r="H2144">
            <v>117.39</v>
          </cell>
        </row>
        <row r="2145">
          <cell r="A2145" t="str">
            <v>PRESTACAO LIQUIDADA</v>
          </cell>
          <cell r="B2145" t="str">
            <v>0770015434</v>
          </cell>
          <cell r="C2145" t="str">
            <v>B</v>
          </cell>
          <cell r="D2145" t="str">
            <v>3 Month and less SME Loans</v>
          </cell>
          <cell r="E2145" t="str">
            <v>V</v>
          </cell>
          <cell r="F2145" t="str">
            <v>Performing</v>
          </cell>
          <cell r="G2145">
            <v>1000000</v>
          </cell>
          <cell r="H2145">
            <v>10247.799999999999</v>
          </cell>
        </row>
        <row r="2146">
          <cell r="A2146" t="str">
            <v>PRESTACAO LIQUIDADA</v>
          </cell>
          <cell r="B2146" t="str">
            <v>0770015436</v>
          </cell>
          <cell r="C2146" t="str">
            <v>B</v>
          </cell>
          <cell r="D2146" t="str">
            <v>3 Month and less SME Loans</v>
          </cell>
          <cell r="E2146" t="str">
            <v>V</v>
          </cell>
          <cell r="F2146" t="str">
            <v>Performing</v>
          </cell>
          <cell r="G2146">
            <v>2391.44</v>
          </cell>
          <cell r="H2146">
            <v>168.74</v>
          </cell>
        </row>
        <row r="2147">
          <cell r="A2147" t="str">
            <v>PRESTACAO LIQUIDADA</v>
          </cell>
          <cell r="B2147" t="str">
            <v>0770015441</v>
          </cell>
          <cell r="C2147" t="str">
            <v>B</v>
          </cell>
          <cell r="D2147" t="str">
            <v>3 Month and less SME Loans</v>
          </cell>
          <cell r="E2147" t="str">
            <v>V</v>
          </cell>
          <cell r="F2147" t="str">
            <v>Performing</v>
          </cell>
          <cell r="G2147">
            <v>834.55</v>
          </cell>
          <cell r="H2147">
            <v>91.6</v>
          </cell>
        </row>
        <row r="2148">
          <cell r="A2148" t="str">
            <v>PRESTACAO LIQUIDADA</v>
          </cell>
          <cell r="B2148" t="str">
            <v>0770015447</v>
          </cell>
          <cell r="C2148" t="str">
            <v>B</v>
          </cell>
          <cell r="D2148" t="str">
            <v>3 Month and less SME Loans</v>
          </cell>
          <cell r="E2148" t="str">
            <v>V</v>
          </cell>
          <cell r="F2148" t="str">
            <v>Performing</v>
          </cell>
          <cell r="G2148">
            <v>833</v>
          </cell>
          <cell r="H2148">
            <v>268.85000000000002</v>
          </cell>
        </row>
        <row r="2149">
          <cell r="A2149" t="str">
            <v>PRESTACAO LIQUIDADA</v>
          </cell>
          <cell r="B2149" t="str">
            <v>0770015448</v>
          </cell>
          <cell r="C2149" t="str">
            <v>B</v>
          </cell>
          <cell r="D2149" t="str">
            <v>3 Month and less SME Loans</v>
          </cell>
          <cell r="E2149" t="str">
            <v>V</v>
          </cell>
          <cell r="F2149" t="str">
            <v>Performing</v>
          </cell>
          <cell r="G2149">
            <v>418.28</v>
          </cell>
          <cell r="H2149">
            <v>84.58</v>
          </cell>
        </row>
        <row r="2150">
          <cell r="A2150" t="str">
            <v>PRESTACAO LIQUIDADA</v>
          </cell>
          <cell r="B2150" t="str">
            <v>0770015451</v>
          </cell>
          <cell r="C2150" t="str">
            <v>B</v>
          </cell>
          <cell r="D2150" t="str">
            <v>3 Month and less SME Loans</v>
          </cell>
          <cell r="E2150" t="str">
            <v>V</v>
          </cell>
          <cell r="F2150" t="str">
            <v>Performing</v>
          </cell>
          <cell r="G2150">
            <v>4273.5</v>
          </cell>
          <cell r="H2150">
            <v>619.97</v>
          </cell>
        </row>
        <row r="2151">
          <cell r="A2151" t="str">
            <v>PRESTACAO LIQUIDADA</v>
          </cell>
          <cell r="B2151" t="str">
            <v>0770015452</v>
          </cell>
          <cell r="C2151" t="str">
            <v>B</v>
          </cell>
          <cell r="D2151" t="str">
            <v>3 Month and less SME Loans</v>
          </cell>
          <cell r="E2151" t="str">
            <v>V</v>
          </cell>
          <cell r="F2151" t="str">
            <v>Performing</v>
          </cell>
          <cell r="G2151">
            <v>2201.46</v>
          </cell>
          <cell r="H2151">
            <v>367.14</v>
          </cell>
        </row>
        <row r="2152">
          <cell r="A2152" t="str">
            <v>PRESTACAO LIQUIDADA</v>
          </cell>
          <cell r="B2152" t="str">
            <v>0770015466</v>
          </cell>
          <cell r="C2152" t="str">
            <v>B</v>
          </cell>
          <cell r="D2152" t="str">
            <v>3 Month and less SME Loans</v>
          </cell>
          <cell r="E2152" t="str">
            <v>V</v>
          </cell>
          <cell r="F2152" t="str">
            <v>Performing</v>
          </cell>
          <cell r="G2152">
            <v>950</v>
          </cell>
          <cell r="H2152">
            <v>10.23</v>
          </cell>
        </row>
        <row r="2153">
          <cell r="A2153" t="str">
            <v>PRESTACAO LIQUIDADA</v>
          </cell>
          <cell r="B2153" t="str">
            <v>0770015467</v>
          </cell>
          <cell r="C2153" t="str">
            <v>B</v>
          </cell>
          <cell r="D2153" t="str">
            <v>3 Month and less SME Loans</v>
          </cell>
          <cell r="E2153" t="str">
            <v>V</v>
          </cell>
          <cell r="F2153" t="str">
            <v>Performing</v>
          </cell>
          <cell r="G2153">
            <v>3125</v>
          </cell>
          <cell r="H2153">
            <v>501.81</v>
          </cell>
        </row>
        <row r="2154">
          <cell r="A2154" t="str">
            <v>PRESTACAO LIQUIDADA</v>
          </cell>
          <cell r="B2154" t="str">
            <v>0770015471</v>
          </cell>
          <cell r="C2154" t="str">
            <v>B</v>
          </cell>
          <cell r="D2154" t="str">
            <v>3 Month and less SME Loans</v>
          </cell>
          <cell r="E2154" t="str">
            <v>V</v>
          </cell>
          <cell r="F2154" t="str">
            <v>Performing</v>
          </cell>
          <cell r="G2154">
            <v>1250</v>
          </cell>
          <cell r="H2154">
            <v>125.68</v>
          </cell>
        </row>
        <row r="2155">
          <cell r="A2155" t="str">
            <v>PRESTACAO LIQUIDADA</v>
          </cell>
          <cell r="B2155" t="str">
            <v>0770015474</v>
          </cell>
          <cell r="C2155" t="str">
            <v>B</v>
          </cell>
          <cell r="D2155" t="str">
            <v>3 Month and less SME Loans</v>
          </cell>
          <cell r="E2155" t="str">
            <v>V</v>
          </cell>
          <cell r="F2155" t="str">
            <v>Performing</v>
          </cell>
          <cell r="G2155">
            <v>16666.66</v>
          </cell>
          <cell r="H2155">
            <v>2438.67</v>
          </cell>
        </row>
        <row r="2156">
          <cell r="A2156" t="str">
            <v>PRESTACAO LIQUIDADA</v>
          </cell>
          <cell r="B2156" t="str">
            <v>0770015477</v>
          </cell>
          <cell r="C2156" t="str">
            <v>B</v>
          </cell>
          <cell r="D2156" t="str">
            <v>3 Month and less SME Loans</v>
          </cell>
          <cell r="E2156" t="str">
            <v>V</v>
          </cell>
          <cell r="F2156" t="str">
            <v>Performing</v>
          </cell>
          <cell r="G2156">
            <v>33101.57</v>
          </cell>
          <cell r="H2156">
            <v>4821.1400000000003</v>
          </cell>
        </row>
        <row r="2157">
          <cell r="A2157" t="str">
            <v>PRESTACAO LIQUIDADA</v>
          </cell>
          <cell r="B2157" t="str">
            <v>0770015487</v>
          </cell>
          <cell r="C2157" t="str">
            <v>B</v>
          </cell>
          <cell r="D2157" t="str">
            <v>3 Month and less SME Loans</v>
          </cell>
          <cell r="E2157" t="str">
            <v>V</v>
          </cell>
          <cell r="F2157" t="str">
            <v>Performing</v>
          </cell>
          <cell r="G2157">
            <v>2777.78</v>
          </cell>
          <cell r="H2157">
            <v>64.56</v>
          </cell>
        </row>
        <row r="2158">
          <cell r="A2158" t="str">
            <v>PRESTACAO LIQUIDADA</v>
          </cell>
          <cell r="B2158" t="str">
            <v>0770015507</v>
          </cell>
          <cell r="C2158" t="str">
            <v>B</v>
          </cell>
          <cell r="D2158" t="str">
            <v>3 Month and less SME Loans</v>
          </cell>
          <cell r="E2158" t="str">
            <v>V</v>
          </cell>
          <cell r="F2158" t="str">
            <v>Performing</v>
          </cell>
          <cell r="G2158">
            <v>29121.98</v>
          </cell>
          <cell r="H2158">
            <v>910.4</v>
          </cell>
        </row>
        <row r="2159">
          <cell r="A2159" t="str">
            <v>PRESTACAO LIQUIDADA</v>
          </cell>
          <cell r="B2159" t="str">
            <v>0770015515</v>
          </cell>
          <cell r="C2159" t="str">
            <v>B</v>
          </cell>
          <cell r="D2159" t="str">
            <v>3 Month and less SME Loans</v>
          </cell>
          <cell r="E2159" t="str">
            <v>V</v>
          </cell>
          <cell r="F2159" t="str">
            <v>Performing</v>
          </cell>
          <cell r="G2159">
            <v>20592.13</v>
          </cell>
          <cell r="H2159">
            <v>3459.48</v>
          </cell>
        </row>
        <row r="2160">
          <cell r="A2160" t="str">
            <v>PRESTACAO LIQUIDADA</v>
          </cell>
          <cell r="B2160" t="str">
            <v>0770015516</v>
          </cell>
          <cell r="C2160" t="str">
            <v>B</v>
          </cell>
          <cell r="D2160" t="str">
            <v>3 Month and less SME Loans</v>
          </cell>
          <cell r="E2160" t="str">
            <v>V</v>
          </cell>
          <cell r="F2160" t="str">
            <v>Performing</v>
          </cell>
          <cell r="G2160">
            <v>181.03</v>
          </cell>
          <cell r="H2160">
            <v>44.24</v>
          </cell>
        </row>
        <row r="2161">
          <cell r="A2161" t="str">
            <v>PRESTACAO LIQUIDADA</v>
          </cell>
          <cell r="B2161" t="str">
            <v>0770015517</v>
          </cell>
          <cell r="C2161" t="str">
            <v>B</v>
          </cell>
          <cell r="D2161" t="str">
            <v>3 Month and less SME Loans</v>
          </cell>
          <cell r="E2161" t="str">
            <v>V</v>
          </cell>
          <cell r="F2161" t="str">
            <v>Performing</v>
          </cell>
          <cell r="G2161">
            <v>181.03</v>
          </cell>
          <cell r="H2161">
            <v>44.24</v>
          </cell>
        </row>
        <row r="2162">
          <cell r="A2162" t="str">
            <v>PRESTACAO LIQUIDADA</v>
          </cell>
          <cell r="B2162" t="str">
            <v>0770015530</v>
          </cell>
          <cell r="C2162" t="str">
            <v>B</v>
          </cell>
          <cell r="D2162" t="str">
            <v>3 Month and less SME Loans</v>
          </cell>
          <cell r="E2162" t="str">
            <v>V</v>
          </cell>
          <cell r="F2162" t="str">
            <v>Performing</v>
          </cell>
          <cell r="G2162">
            <v>3411.31</v>
          </cell>
          <cell r="H2162">
            <v>39.340000000000003</v>
          </cell>
        </row>
        <row r="2163">
          <cell r="A2163" t="str">
            <v>PRESTACAO LIQUIDADA</v>
          </cell>
          <cell r="B2163" t="str">
            <v>0770015538</v>
          </cell>
          <cell r="C2163" t="str">
            <v>B</v>
          </cell>
          <cell r="D2163" t="str">
            <v>3 Month and less SME Loans</v>
          </cell>
          <cell r="E2163" t="str">
            <v>V</v>
          </cell>
          <cell r="F2163" t="str">
            <v>Performing</v>
          </cell>
          <cell r="G2163">
            <v>6519.27</v>
          </cell>
          <cell r="H2163">
            <v>780.91</v>
          </cell>
        </row>
        <row r="2164">
          <cell r="A2164" t="str">
            <v>PRESTACAO LIQUIDADA</v>
          </cell>
          <cell r="B2164" t="str">
            <v>0770015562</v>
          </cell>
          <cell r="C2164" t="str">
            <v>B</v>
          </cell>
          <cell r="D2164" t="str">
            <v>3 Month and less SME Loans</v>
          </cell>
          <cell r="E2164" t="str">
            <v>V</v>
          </cell>
          <cell r="F2164" t="str">
            <v>Performing</v>
          </cell>
          <cell r="G2164">
            <v>2304.08</v>
          </cell>
          <cell r="H2164">
            <v>152.08000000000001</v>
          </cell>
        </row>
        <row r="2165">
          <cell r="A2165" t="str">
            <v>PRESTACAO LIQUIDADA</v>
          </cell>
          <cell r="B2165" t="str">
            <v>0770015564</v>
          </cell>
          <cell r="C2165" t="str">
            <v>B</v>
          </cell>
          <cell r="D2165" t="str">
            <v>3 Month and less SME Loans</v>
          </cell>
          <cell r="E2165" t="str">
            <v>V</v>
          </cell>
          <cell r="F2165" t="str">
            <v>Performing</v>
          </cell>
          <cell r="G2165">
            <v>865.01</v>
          </cell>
          <cell r="H2165">
            <v>122.69</v>
          </cell>
        </row>
        <row r="2166">
          <cell r="A2166" t="str">
            <v>PRESTACAO LIQUIDADA</v>
          </cell>
          <cell r="B2166" t="str">
            <v>0770015565</v>
          </cell>
          <cell r="C2166" t="str">
            <v>B</v>
          </cell>
          <cell r="D2166" t="str">
            <v>3 Month and less SME Loans</v>
          </cell>
          <cell r="E2166" t="str">
            <v>V</v>
          </cell>
          <cell r="F2166" t="str">
            <v>Performing</v>
          </cell>
          <cell r="G2166">
            <v>2014.65</v>
          </cell>
          <cell r="H2166">
            <v>689.43</v>
          </cell>
        </row>
        <row r="2167">
          <cell r="A2167" t="str">
            <v>PRESTACAO LIQUIDADA</v>
          </cell>
          <cell r="B2167" t="str">
            <v>0770015596</v>
          </cell>
          <cell r="C2167" t="str">
            <v>B</v>
          </cell>
          <cell r="D2167" t="str">
            <v>3 Month and less SME Loans</v>
          </cell>
          <cell r="E2167" t="str">
            <v>V</v>
          </cell>
          <cell r="F2167" t="str">
            <v>Performing</v>
          </cell>
          <cell r="G2167">
            <v>3920.56</v>
          </cell>
          <cell r="H2167">
            <v>1338.3</v>
          </cell>
        </row>
        <row r="2168">
          <cell r="A2168" t="str">
            <v>PRESTACAO LIQUIDADA</v>
          </cell>
          <cell r="B2168" t="str">
            <v>0770015601</v>
          </cell>
          <cell r="C2168" t="str">
            <v>B</v>
          </cell>
          <cell r="D2168" t="str">
            <v>3 Month and less SME Loans</v>
          </cell>
          <cell r="E2168" t="str">
            <v>V</v>
          </cell>
          <cell r="F2168" t="str">
            <v>Performing</v>
          </cell>
          <cell r="G2168">
            <v>566.41</v>
          </cell>
          <cell r="H2168">
            <v>42.14</v>
          </cell>
        </row>
        <row r="2169">
          <cell r="A2169" t="str">
            <v>PRESTACAO LIQUIDADA</v>
          </cell>
          <cell r="B2169" t="str">
            <v>0770015641</v>
          </cell>
          <cell r="C2169" t="str">
            <v>B</v>
          </cell>
          <cell r="D2169" t="str">
            <v>3 Month and less SME Loans</v>
          </cell>
          <cell r="E2169" t="str">
            <v>V</v>
          </cell>
          <cell r="F2169" t="str">
            <v>Performing</v>
          </cell>
          <cell r="G2169">
            <v>36322.269999999997</v>
          </cell>
          <cell r="H2169">
            <v>70.5</v>
          </cell>
        </row>
        <row r="2170">
          <cell r="A2170" t="str">
            <v>PRESTACAO LIQUIDADA</v>
          </cell>
          <cell r="B2170" t="str">
            <v>0770015646</v>
          </cell>
          <cell r="C2170" t="str">
            <v>B</v>
          </cell>
          <cell r="D2170" t="str">
            <v>3 Month and less SME Loans</v>
          </cell>
          <cell r="E2170" t="str">
            <v>V</v>
          </cell>
          <cell r="F2170" t="str">
            <v>Performing</v>
          </cell>
          <cell r="G2170">
            <v>12886.24</v>
          </cell>
          <cell r="H2170">
            <v>2008.5</v>
          </cell>
        </row>
        <row r="2171">
          <cell r="A2171" t="str">
            <v>PRESTACAO LIQUIDADA</v>
          </cell>
          <cell r="B2171" t="str">
            <v>0770015647</v>
          </cell>
          <cell r="C2171" t="str">
            <v>B</v>
          </cell>
          <cell r="D2171" t="str">
            <v>3 Month and less SME Loans</v>
          </cell>
          <cell r="E2171" t="str">
            <v>V</v>
          </cell>
          <cell r="F2171" t="str">
            <v>Performing</v>
          </cell>
          <cell r="G2171">
            <v>7575.76</v>
          </cell>
          <cell r="H2171">
            <v>902.73</v>
          </cell>
        </row>
        <row r="2172">
          <cell r="A2172" t="str">
            <v>PRESTACAO LIQUIDADA</v>
          </cell>
          <cell r="B2172" t="str">
            <v>0770015648</v>
          </cell>
          <cell r="C2172" t="str">
            <v>B</v>
          </cell>
          <cell r="D2172" t="str">
            <v>3 Month and less SME Loans</v>
          </cell>
          <cell r="E2172" t="str">
            <v>V</v>
          </cell>
          <cell r="F2172" t="str">
            <v>Performing</v>
          </cell>
          <cell r="G2172">
            <v>551.03</v>
          </cell>
          <cell r="H2172">
            <v>153.12</v>
          </cell>
        </row>
        <row r="2173">
          <cell r="A2173" t="str">
            <v>PRESTACAO LIQUIDADA</v>
          </cell>
          <cell r="B2173" t="str">
            <v>0770015663</v>
          </cell>
          <cell r="C2173" t="str">
            <v>B</v>
          </cell>
          <cell r="D2173" t="str">
            <v>3 Month and less SME Loans</v>
          </cell>
          <cell r="E2173" t="str">
            <v>V</v>
          </cell>
          <cell r="F2173" t="str">
            <v>Performing</v>
          </cell>
          <cell r="G2173">
            <v>98747.65</v>
          </cell>
          <cell r="H2173">
            <v>0</v>
          </cell>
        </row>
        <row r="2174">
          <cell r="A2174" t="str">
            <v>PRESTACAO LIQUIDADA</v>
          </cell>
          <cell r="B2174" t="str">
            <v>0770015692</v>
          </cell>
          <cell r="C2174" t="str">
            <v>B</v>
          </cell>
          <cell r="D2174" t="str">
            <v>3 Month and less SME Loans</v>
          </cell>
          <cell r="E2174" t="str">
            <v>V</v>
          </cell>
          <cell r="F2174" t="str">
            <v>Performing</v>
          </cell>
          <cell r="G2174">
            <v>0</v>
          </cell>
          <cell r="H2174">
            <v>74113.36</v>
          </cell>
        </row>
        <row r="2175">
          <cell r="A2175" t="str">
            <v>PRESTACAO LIQUIDADA</v>
          </cell>
          <cell r="B2175" t="str">
            <v>0770015695</v>
          </cell>
          <cell r="C2175" t="str">
            <v>B</v>
          </cell>
          <cell r="D2175" t="str">
            <v>3 Month and less SME Loans</v>
          </cell>
          <cell r="E2175" t="str">
            <v>V</v>
          </cell>
          <cell r="F2175" t="str">
            <v>Performing</v>
          </cell>
          <cell r="G2175">
            <v>69263.520000000004</v>
          </cell>
          <cell r="H2175">
            <v>1143.3</v>
          </cell>
        </row>
        <row r="2176">
          <cell r="A2176" t="str">
            <v>PRESTACAO LIQUIDADA</v>
          </cell>
          <cell r="B2176" t="str">
            <v>0770015697</v>
          </cell>
          <cell r="C2176" t="str">
            <v>B</v>
          </cell>
          <cell r="D2176" t="str">
            <v>3 Month and less SME Loans</v>
          </cell>
          <cell r="E2176" t="str">
            <v>V</v>
          </cell>
          <cell r="F2176" t="str">
            <v>Performing</v>
          </cell>
          <cell r="G2176">
            <v>630</v>
          </cell>
          <cell r="H2176">
            <v>112.27</v>
          </cell>
        </row>
        <row r="2177">
          <cell r="A2177" t="str">
            <v>PRESTACAO LIQUIDADA</v>
          </cell>
          <cell r="B2177" t="str">
            <v>0770015698</v>
          </cell>
          <cell r="C2177" t="str">
            <v>B</v>
          </cell>
          <cell r="D2177" t="str">
            <v>3 Month and less SME Loans</v>
          </cell>
          <cell r="E2177" t="str">
            <v>V</v>
          </cell>
          <cell r="F2177" t="str">
            <v>Performing</v>
          </cell>
          <cell r="G2177">
            <v>424.15</v>
          </cell>
          <cell r="H2177">
            <v>90.78</v>
          </cell>
        </row>
        <row r="2178">
          <cell r="A2178" t="str">
            <v>PRESTACAO LIQUIDADA</v>
          </cell>
          <cell r="B2178" t="str">
            <v>0770015710</v>
          </cell>
          <cell r="C2178" t="str">
            <v>B</v>
          </cell>
          <cell r="D2178" t="str">
            <v>3 Month and less SME Loans</v>
          </cell>
          <cell r="E2178" t="str">
            <v>V</v>
          </cell>
          <cell r="F2178" t="str">
            <v>Performing</v>
          </cell>
          <cell r="G2178">
            <v>661.22</v>
          </cell>
          <cell r="H2178">
            <v>242.88</v>
          </cell>
        </row>
        <row r="2179">
          <cell r="A2179" t="str">
            <v>PRESTACAO LIQUIDADA</v>
          </cell>
          <cell r="B2179" t="str">
            <v>0770015713</v>
          </cell>
          <cell r="C2179" t="str">
            <v>B</v>
          </cell>
          <cell r="D2179" t="str">
            <v>3 Month and less SME Loans</v>
          </cell>
          <cell r="E2179" t="str">
            <v>V</v>
          </cell>
          <cell r="F2179" t="str">
            <v>Performing</v>
          </cell>
          <cell r="G2179">
            <v>1578.53</v>
          </cell>
          <cell r="H2179">
            <v>147.56</v>
          </cell>
        </row>
        <row r="2180">
          <cell r="A2180" t="str">
            <v>PRESTACAO LIQUIDADA</v>
          </cell>
          <cell r="B2180" t="str">
            <v>0770015724</v>
          </cell>
          <cell r="C2180" t="str">
            <v>B</v>
          </cell>
          <cell r="D2180" t="str">
            <v>3 Month and less SME Loans</v>
          </cell>
          <cell r="E2180" t="str">
            <v>V</v>
          </cell>
          <cell r="F2180" t="str">
            <v>Performing</v>
          </cell>
          <cell r="G2180">
            <v>500</v>
          </cell>
          <cell r="H2180">
            <v>61.08</v>
          </cell>
        </row>
        <row r="2181">
          <cell r="A2181" t="str">
            <v>PRESTACAO LIQUIDADA</v>
          </cell>
          <cell r="B2181" t="str">
            <v>0770015730</v>
          </cell>
          <cell r="C2181" t="str">
            <v>B</v>
          </cell>
          <cell r="D2181" t="str">
            <v>3 Month and less SME Loans</v>
          </cell>
          <cell r="E2181" t="str">
            <v>V</v>
          </cell>
          <cell r="F2181" t="str">
            <v>Performing</v>
          </cell>
          <cell r="G2181">
            <v>860.02</v>
          </cell>
          <cell r="H2181">
            <v>148.21</v>
          </cell>
        </row>
        <row r="2182">
          <cell r="A2182" t="str">
            <v>PRESTACAO LIQUIDADA</v>
          </cell>
          <cell r="B2182" t="str">
            <v>0770015731</v>
          </cell>
          <cell r="C2182" t="str">
            <v>B</v>
          </cell>
          <cell r="D2182" t="str">
            <v>3 Month and less SME Loans</v>
          </cell>
          <cell r="E2182" t="str">
            <v>V</v>
          </cell>
          <cell r="F2182" t="str">
            <v>Performing</v>
          </cell>
          <cell r="G2182">
            <v>50000</v>
          </cell>
          <cell r="H2182">
            <v>3402.39</v>
          </cell>
        </row>
        <row r="2183">
          <cell r="A2183" t="str">
            <v>PRESTACAO LIQUIDADA</v>
          </cell>
          <cell r="B2183" t="str">
            <v>0770015735</v>
          </cell>
          <cell r="C2183" t="str">
            <v>B</v>
          </cell>
          <cell r="D2183" t="str">
            <v>3 Month and less SME Loans</v>
          </cell>
          <cell r="E2183" t="str">
            <v>V</v>
          </cell>
          <cell r="F2183" t="str">
            <v>Performing</v>
          </cell>
          <cell r="G2183">
            <v>185.35</v>
          </cell>
          <cell r="H2183">
            <v>47.93</v>
          </cell>
        </row>
        <row r="2184">
          <cell r="A2184" t="str">
            <v>PRESTACAO LIQUIDADA</v>
          </cell>
          <cell r="B2184" t="str">
            <v>0770015751</v>
          </cell>
          <cell r="C2184" t="str">
            <v>B</v>
          </cell>
          <cell r="D2184" t="str">
            <v>3 Month and less SME Loans</v>
          </cell>
          <cell r="E2184" t="str">
            <v>V</v>
          </cell>
          <cell r="F2184" t="str">
            <v>Performing</v>
          </cell>
          <cell r="G2184">
            <v>137500</v>
          </cell>
          <cell r="H2184">
            <v>2055.3200000000002</v>
          </cell>
        </row>
        <row r="2185">
          <cell r="A2185" t="str">
            <v>PRESTACAO LIQUIDADA</v>
          </cell>
          <cell r="B2185" t="str">
            <v>0770015754</v>
          </cell>
          <cell r="C2185" t="str">
            <v>B</v>
          </cell>
          <cell r="D2185" t="str">
            <v>3 Month and less SME Loans</v>
          </cell>
          <cell r="E2185" t="str">
            <v>V</v>
          </cell>
          <cell r="F2185" t="str">
            <v>Performing</v>
          </cell>
          <cell r="G2185">
            <v>2777.78</v>
          </cell>
          <cell r="H2185">
            <v>575.38</v>
          </cell>
        </row>
        <row r="2186">
          <cell r="A2186" t="str">
            <v>PRESTACAO LIQUIDADA</v>
          </cell>
          <cell r="B2186" t="str">
            <v>0770015760</v>
          </cell>
          <cell r="C2186" t="str">
            <v>B</v>
          </cell>
          <cell r="D2186" t="str">
            <v>3 Month and less SME Loans</v>
          </cell>
          <cell r="E2186" t="str">
            <v>V</v>
          </cell>
          <cell r="F2186" t="str">
            <v>Performing</v>
          </cell>
          <cell r="G2186">
            <v>2153.36</v>
          </cell>
          <cell r="H2186">
            <v>676.71</v>
          </cell>
        </row>
        <row r="2187">
          <cell r="A2187" t="str">
            <v>PRESTACAO LIQUIDADA</v>
          </cell>
          <cell r="B2187" t="str">
            <v>0770015762</v>
          </cell>
          <cell r="C2187" t="str">
            <v>B</v>
          </cell>
          <cell r="D2187" t="str">
            <v>3 Month and less SME Loans</v>
          </cell>
          <cell r="E2187" t="str">
            <v>V</v>
          </cell>
          <cell r="F2187" t="str">
            <v>Performing</v>
          </cell>
          <cell r="G2187">
            <v>3125</v>
          </cell>
          <cell r="H2187">
            <v>310.44</v>
          </cell>
        </row>
        <row r="2188">
          <cell r="A2188" t="str">
            <v>PRESTACAO LIQUIDADA</v>
          </cell>
          <cell r="B2188" t="str">
            <v>0770015763</v>
          </cell>
          <cell r="C2188" t="str">
            <v>B</v>
          </cell>
          <cell r="D2188" t="str">
            <v>3 Month and less SME Loans</v>
          </cell>
          <cell r="E2188" t="str">
            <v>V</v>
          </cell>
          <cell r="F2188" t="str">
            <v>Performing</v>
          </cell>
          <cell r="G2188">
            <v>328.53</v>
          </cell>
          <cell r="H2188">
            <v>141.69</v>
          </cell>
        </row>
        <row r="2189">
          <cell r="A2189" t="str">
            <v>PRESTACAO LIQUIDADA</v>
          </cell>
          <cell r="B2189" t="str">
            <v>0770015765</v>
          </cell>
          <cell r="C2189" t="str">
            <v>B</v>
          </cell>
          <cell r="D2189" t="str">
            <v>3 Month and less SME Loans</v>
          </cell>
          <cell r="E2189" t="str">
            <v>V</v>
          </cell>
          <cell r="F2189" t="str">
            <v>Performing</v>
          </cell>
          <cell r="G2189">
            <v>678.96</v>
          </cell>
          <cell r="H2189">
            <v>187.07</v>
          </cell>
        </row>
        <row r="2190">
          <cell r="A2190" t="str">
            <v>PRESTACAO LIQUIDADA</v>
          </cell>
          <cell r="B2190" t="str">
            <v>0770015766</v>
          </cell>
          <cell r="C2190" t="str">
            <v>B</v>
          </cell>
          <cell r="D2190" t="str">
            <v>3 Month and less SME Loans</v>
          </cell>
          <cell r="E2190" t="str">
            <v>V</v>
          </cell>
          <cell r="F2190" t="str">
            <v>Performing</v>
          </cell>
          <cell r="G2190">
            <v>5000</v>
          </cell>
          <cell r="H2190">
            <v>369.12</v>
          </cell>
        </row>
        <row r="2191">
          <cell r="A2191" t="str">
            <v>PRESTACAO LIQUIDADA</v>
          </cell>
          <cell r="B2191" t="str">
            <v>0770015768</v>
          </cell>
          <cell r="C2191" t="str">
            <v>B</v>
          </cell>
          <cell r="D2191" t="str">
            <v>3 Month and less SME Loans</v>
          </cell>
          <cell r="E2191" t="str">
            <v>V</v>
          </cell>
          <cell r="F2191" t="str">
            <v>Performing</v>
          </cell>
          <cell r="G2191">
            <v>789.45</v>
          </cell>
          <cell r="H2191">
            <v>86.65</v>
          </cell>
        </row>
        <row r="2192">
          <cell r="A2192" t="str">
            <v>PRESTACAO LIQUIDADA</v>
          </cell>
          <cell r="B2192" t="str">
            <v>0770015770</v>
          </cell>
          <cell r="C2192" t="str">
            <v>B</v>
          </cell>
          <cell r="D2192" t="str">
            <v>3 Month and less SME Loans</v>
          </cell>
          <cell r="E2192" t="str">
            <v>V</v>
          </cell>
          <cell r="F2192" t="str">
            <v>Performing</v>
          </cell>
          <cell r="G2192">
            <v>0</v>
          </cell>
          <cell r="H2192">
            <v>675.68</v>
          </cell>
        </row>
        <row r="2193">
          <cell r="A2193" t="str">
            <v>PRESTACAO LIQUIDADA</v>
          </cell>
          <cell r="B2193" t="str">
            <v>0770015771</v>
          </cell>
          <cell r="C2193" t="str">
            <v>B</v>
          </cell>
          <cell r="D2193" t="str">
            <v>3 Month and less SME Loans</v>
          </cell>
          <cell r="E2193" t="str">
            <v>V</v>
          </cell>
          <cell r="F2193" t="str">
            <v>Performing</v>
          </cell>
          <cell r="G2193">
            <v>0</v>
          </cell>
          <cell r="H2193">
            <v>561.16</v>
          </cell>
        </row>
        <row r="2194">
          <cell r="A2194" t="str">
            <v>PRESTACAO LIQUIDADA</v>
          </cell>
          <cell r="B2194" t="str">
            <v>0770015772</v>
          </cell>
          <cell r="C2194" t="str">
            <v>B</v>
          </cell>
          <cell r="D2194" t="str">
            <v>3 Month and less SME Loans</v>
          </cell>
          <cell r="E2194" t="str">
            <v>V</v>
          </cell>
          <cell r="F2194" t="str">
            <v>Performing</v>
          </cell>
          <cell r="G2194">
            <v>0</v>
          </cell>
          <cell r="H2194">
            <v>636.35</v>
          </cell>
        </row>
        <row r="2195">
          <cell r="A2195" t="str">
            <v>PRESTACAO LIQUIDADA</v>
          </cell>
          <cell r="B2195" t="str">
            <v>0770015774</v>
          </cell>
          <cell r="C2195" t="str">
            <v>B</v>
          </cell>
          <cell r="D2195" t="str">
            <v>3 Month and less SME Loans</v>
          </cell>
          <cell r="E2195" t="str">
            <v>V</v>
          </cell>
          <cell r="F2195" t="str">
            <v>Performing</v>
          </cell>
          <cell r="G2195">
            <v>12501</v>
          </cell>
          <cell r="H2195">
            <v>5106.99</v>
          </cell>
        </row>
        <row r="2196">
          <cell r="A2196" t="str">
            <v>PRESTACAO LIQUIDADA</v>
          </cell>
          <cell r="B2196" t="str">
            <v>0770015779</v>
          </cell>
          <cell r="C2196" t="str">
            <v>B</v>
          </cell>
          <cell r="D2196" t="str">
            <v>3 Month and less SME Loans</v>
          </cell>
          <cell r="E2196" t="str">
            <v>V</v>
          </cell>
          <cell r="F2196" t="str">
            <v>Performing</v>
          </cell>
          <cell r="G2196">
            <v>4375</v>
          </cell>
          <cell r="H2196">
            <v>391.88</v>
          </cell>
        </row>
        <row r="2197">
          <cell r="A2197" t="str">
            <v>PRESTACAO LIQUIDADA</v>
          </cell>
          <cell r="B2197" t="str">
            <v>0770015833</v>
          </cell>
          <cell r="C2197" t="str">
            <v>B</v>
          </cell>
          <cell r="D2197" t="str">
            <v>3 Month and less SME Loans</v>
          </cell>
          <cell r="E2197" t="str">
            <v>V</v>
          </cell>
          <cell r="F2197" t="str">
            <v>Performing</v>
          </cell>
          <cell r="G2197">
            <v>6715.14</v>
          </cell>
          <cell r="H2197">
            <v>184.1</v>
          </cell>
        </row>
        <row r="2198">
          <cell r="A2198" t="str">
            <v>PRESTACAO LIQUIDADA</v>
          </cell>
          <cell r="B2198" t="str">
            <v>0770015845</v>
          </cell>
          <cell r="C2198" t="str">
            <v>B</v>
          </cell>
          <cell r="D2198" t="str">
            <v>3 Month and less SME Loans</v>
          </cell>
          <cell r="E2198" t="str">
            <v>V</v>
          </cell>
          <cell r="F2198" t="str">
            <v>Cumulative WO</v>
          </cell>
          <cell r="G2198">
            <v>104.79</v>
          </cell>
          <cell r="H2198">
            <v>10.28</v>
          </cell>
        </row>
        <row r="2199">
          <cell r="A2199" t="str">
            <v>PRESTACAO LIQUIDADA</v>
          </cell>
          <cell r="B2199" t="str">
            <v>0770015846</v>
          </cell>
          <cell r="C2199" t="str">
            <v>B</v>
          </cell>
          <cell r="D2199" t="str">
            <v>3 Month and less SME Loans</v>
          </cell>
          <cell r="E2199" t="str">
            <v>V</v>
          </cell>
          <cell r="F2199" t="str">
            <v>Performing</v>
          </cell>
          <cell r="G2199">
            <v>2500</v>
          </cell>
          <cell r="H2199">
            <v>340.65</v>
          </cell>
        </row>
        <row r="2200">
          <cell r="A2200" t="str">
            <v>PRESTACAO LIQUIDADA</v>
          </cell>
          <cell r="B2200" t="str">
            <v>0770015855</v>
          </cell>
          <cell r="C2200" t="str">
            <v>B</v>
          </cell>
          <cell r="D2200" t="str">
            <v>3 Month and less SME Loans</v>
          </cell>
          <cell r="E2200" t="str">
            <v>V</v>
          </cell>
          <cell r="F2200" t="str">
            <v>Performing</v>
          </cell>
          <cell r="G2200">
            <v>1274.97</v>
          </cell>
          <cell r="H2200">
            <v>46.41</v>
          </cell>
        </row>
        <row r="2201">
          <cell r="A2201" t="str">
            <v>PRESTACAO LIQUIDADA</v>
          </cell>
          <cell r="B2201" t="str">
            <v>0770015857</v>
          </cell>
          <cell r="C2201" t="str">
            <v>B</v>
          </cell>
          <cell r="D2201" t="str">
            <v>3 Month and less SME Loans</v>
          </cell>
          <cell r="E2201" t="str">
            <v>V</v>
          </cell>
          <cell r="F2201" t="str">
            <v>Performing</v>
          </cell>
          <cell r="G2201">
            <v>1341.25</v>
          </cell>
          <cell r="H2201">
            <v>232.05</v>
          </cell>
        </row>
        <row r="2202">
          <cell r="A2202" t="str">
            <v>PRESTACAO LIQUIDADA</v>
          </cell>
          <cell r="B2202" t="str">
            <v>0770015871</v>
          </cell>
          <cell r="C2202" t="str">
            <v>B</v>
          </cell>
          <cell r="D2202" t="str">
            <v>3 Month and less SME Loans</v>
          </cell>
          <cell r="E2202" t="str">
            <v>V</v>
          </cell>
          <cell r="F2202" t="str">
            <v>Delinquent</v>
          </cell>
          <cell r="G2202">
            <v>4174.1099999999997</v>
          </cell>
          <cell r="H2202">
            <v>0</v>
          </cell>
        </row>
        <row r="2203">
          <cell r="A2203" t="str">
            <v>PRESTACAO LIQUIDADA</v>
          </cell>
          <cell r="B2203" t="str">
            <v>0770015872</v>
          </cell>
          <cell r="C2203" t="str">
            <v>B</v>
          </cell>
          <cell r="D2203" t="str">
            <v>3 Month and less SME Loans</v>
          </cell>
          <cell r="E2203" t="str">
            <v>V</v>
          </cell>
          <cell r="F2203" t="str">
            <v>Performing</v>
          </cell>
          <cell r="G2203">
            <v>428.54</v>
          </cell>
          <cell r="H2203">
            <v>85.2</v>
          </cell>
        </row>
        <row r="2204">
          <cell r="A2204" t="str">
            <v>PRESTACAO LIQUIDADA</v>
          </cell>
          <cell r="B2204" t="str">
            <v>0770015873</v>
          </cell>
          <cell r="C2204" t="str">
            <v>B</v>
          </cell>
          <cell r="D2204" t="str">
            <v>3 Month and less SME Loans</v>
          </cell>
          <cell r="E2204" t="str">
            <v>V</v>
          </cell>
          <cell r="F2204" t="str">
            <v>Performing</v>
          </cell>
          <cell r="G2204">
            <v>1182.04</v>
          </cell>
          <cell r="H2204">
            <v>270.14999999999998</v>
          </cell>
        </row>
        <row r="2205">
          <cell r="A2205" t="str">
            <v>PRESTACAO LIQUIDADA</v>
          </cell>
          <cell r="B2205" t="str">
            <v>0770015874</v>
          </cell>
          <cell r="C2205" t="str">
            <v>B</v>
          </cell>
          <cell r="D2205" t="str">
            <v>3 Month and less SME Loans</v>
          </cell>
          <cell r="E2205" t="str">
            <v>V</v>
          </cell>
          <cell r="F2205" t="str">
            <v>Performing</v>
          </cell>
          <cell r="G2205">
            <v>4941.6400000000003</v>
          </cell>
          <cell r="H2205">
            <v>1878.36</v>
          </cell>
        </row>
        <row r="2206">
          <cell r="A2206" t="str">
            <v>PRESTACAO LIQUIDADA</v>
          </cell>
          <cell r="B2206" t="str">
            <v>0770015877</v>
          </cell>
          <cell r="C2206" t="str">
            <v>B</v>
          </cell>
          <cell r="D2206" t="str">
            <v>3 Month and less SME Loans</v>
          </cell>
          <cell r="E2206" t="str">
            <v>V</v>
          </cell>
          <cell r="F2206" t="str">
            <v>Performing</v>
          </cell>
          <cell r="G2206">
            <v>1845.24</v>
          </cell>
          <cell r="H2206">
            <v>277.64999999999998</v>
          </cell>
        </row>
        <row r="2207">
          <cell r="A2207" t="str">
            <v>PRESTACAO LIQUIDADA</v>
          </cell>
          <cell r="B2207" t="str">
            <v>0770015878</v>
          </cell>
          <cell r="C2207" t="str">
            <v>B</v>
          </cell>
          <cell r="D2207" t="str">
            <v>3 Month and less SME Loans</v>
          </cell>
          <cell r="E2207" t="str">
            <v>V</v>
          </cell>
          <cell r="F2207" t="str">
            <v>Performing</v>
          </cell>
          <cell r="G2207">
            <v>13983.21</v>
          </cell>
          <cell r="H2207">
            <v>4009.51</v>
          </cell>
        </row>
        <row r="2208">
          <cell r="A2208" t="str">
            <v>PRESTACAO LIQUIDADA</v>
          </cell>
          <cell r="B2208" t="str">
            <v>0770015884</v>
          </cell>
          <cell r="C2208" t="str">
            <v>B</v>
          </cell>
          <cell r="D2208" t="str">
            <v>3 Month and less SME Loans</v>
          </cell>
          <cell r="E2208" t="str">
            <v>V</v>
          </cell>
          <cell r="F2208" t="str">
            <v>Delinquent</v>
          </cell>
          <cell r="G2208">
            <v>7987.2</v>
          </cell>
          <cell r="H2208">
            <v>9365.17</v>
          </cell>
        </row>
        <row r="2209">
          <cell r="A2209" t="str">
            <v>PRESTACAO LIQUIDADA</v>
          </cell>
          <cell r="B2209" t="str">
            <v>0770015897</v>
          </cell>
          <cell r="C2209" t="str">
            <v>B</v>
          </cell>
          <cell r="D2209" t="str">
            <v>3 Month and less SME Loans</v>
          </cell>
          <cell r="E2209" t="str">
            <v>V</v>
          </cell>
          <cell r="F2209" t="str">
            <v>Performing</v>
          </cell>
          <cell r="G2209">
            <v>7574.63</v>
          </cell>
          <cell r="H2209">
            <v>372.16</v>
          </cell>
        </row>
        <row r="2210">
          <cell r="A2210" t="str">
            <v>PRESTACAO LIQUIDADA</v>
          </cell>
          <cell r="B2210" t="str">
            <v>0770015899</v>
          </cell>
          <cell r="C2210" t="str">
            <v>B</v>
          </cell>
          <cell r="D2210" t="str">
            <v>3 Month and less SME Loans</v>
          </cell>
          <cell r="E2210" t="str">
            <v>V</v>
          </cell>
          <cell r="F2210" t="str">
            <v>Performing</v>
          </cell>
          <cell r="G2210">
            <v>19556.509999999998</v>
          </cell>
          <cell r="H2210">
            <v>5251.11</v>
          </cell>
        </row>
        <row r="2211">
          <cell r="A2211" t="str">
            <v>PRESTACAO LIQUIDADA</v>
          </cell>
          <cell r="B2211" t="str">
            <v>0770015900</v>
          </cell>
          <cell r="C2211" t="str">
            <v>B</v>
          </cell>
          <cell r="D2211" t="str">
            <v>3 Month and less SME Loans</v>
          </cell>
          <cell r="E2211" t="str">
            <v>V</v>
          </cell>
          <cell r="F2211" t="str">
            <v>Performing</v>
          </cell>
          <cell r="G2211">
            <v>12756.14</v>
          </cell>
          <cell r="H2211">
            <v>3500.76</v>
          </cell>
        </row>
        <row r="2212">
          <cell r="A2212" t="str">
            <v>PRESTACAO LIQUIDADA</v>
          </cell>
          <cell r="B2212" t="str">
            <v>0770015903</v>
          </cell>
          <cell r="C2212" t="str">
            <v>B</v>
          </cell>
          <cell r="D2212" t="str">
            <v>3 Month and less SME Loans</v>
          </cell>
          <cell r="E2212" t="str">
            <v>V</v>
          </cell>
          <cell r="F2212" t="str">
            <v>Performing</v>
          </cell>
          <cell r="G2212">
            <v>40509.97</v>
          </cell>
          <cell r="H2212">
            <v>2558.4</v>
          </cell>
        </row>
        <row r="2213">
          <cell r="A2213" t="str">
            <v>PRESTACAO LIQUIDADA</v>
          </cell>
          <cell r="B2213" t="str">
            <v>0770015909</v>
          </cell>
          <cell r="C2213" t="str">
            <v>B</v>
          </cell>
          <cell r="D2213" t="str">
            <v>3 Month and less SME Loans</v>
          </cell>
          <cell r="E2213" t="str">
            <v>V</v>
          </cell>
          <cell r="F2213" t="str">
            <v>Performing</v>
          </cell>
          <cell r="G2213">
            <v>73421.119999999995</v>
          </cell>
          <cell r="H2213">
            <v>341.03</v>
          </cell>
        </row>
        <row r="2214">
          <cell r="A2214" t="str">
            <v>PRESTACAO LIQUIDADA</v>
          </cell>
          <cell r="B2214" t="str">
            <v>0770015925</v>
          </cell>
          <cell r="C2214" t="str">
            <v>B</v>
          </cell>
          <cell r="D2214" t="str">
            <v>3 Month and less SME Loans</v>
          </cell>
          <cell r="E2214" t="str">
            <v>V</v>
          </cell>
          <cell r="F2214" t="str">
            <v>Performing</v>
          </cell>
          <cell r="G2214">
            <v>250000</v>
          </cell>
          <cell r="H2214">
            <v>15747</v>
          </cell>
        </row>
        <row r="2215">
          <cell r="A2215" t="str">
            <v>PRESTACAO LIQUIDADA</v>
          </cell>
          <cell r="B2215" t="str">
            <v>0770015927</v>
          </cell>
          <cell r="C2215" t="str">
            <v>B</v>
          </cell>
          <cell r="D2215" t="str">
            <v>3 Month and less SME Loans</v>
          </cell>
          <cell r="E2215" t="str">
            <v>V</v>
          </cell>
          <cell r="F2215" t="str">
            <v>Performing</v>
          </cell>
          <cell r="G2215">
            <v>2499</v>
          </cell>
          <cell r="H2215">
            <v>350.72</v>
          </cell>
        </row>
        <row r="2216">
          <cell r="A2216" t="str">
            <v>PRESTACAO LIQUIDADA</v>
          </cell>
          <cell r="B2216" t="str">
            <v>0770015938</v>
          </cell>
          <cell r="C2216" t="str">
            <v>B</v>
          </cell>
          <cell r="D2216" t="str">
            <v>3 Month and less SME Loans</v>
          </cell>
          <cell r="E2216" t="str">
            <v>V</v>
          </cell>
          <cell r="F2216" t="str">
            <v>Performing</v>
          </cell>
          <cell r="G2216">
            <v>189.87</v>
          </cell>
          <cell r="H2216">
            <v>43.79</v>
          </cell>
        </row>
        <row r="2217">
          <cell r="A2217" t="str">
            <v>PRESTACAO LIQUIDADA</v>
          </cell>
          <cell r="B2217" t="str">
            <v>0770015942</v>
          </cell>
          <cell r="C2217" t="str">
            <v>B</v>
          </cell>
          <cell r="D2217" t="str">
            <v>3 Month and less SME Loans</v>
          </cell>
          <cell r="E2217" t="str">
            <v>V</v>
          </cell>
          <cell r="F2217" t="str">
            <v>Performing</v>
          </cell>
          <cell r="G2217">
            <v>894.65</v>
          </cell>
          <cell r="H2217">
            <v>56.15</v>
          </cell>
        </row>
        <row r="2218">
          <cell r="A2218" t="str">
            <v>PRESTACAO LIQUIDADA</v>
          </cell>
          <cell r="B2218" t="str">
            <v>0770015943</v>
          </cell>
          <cell r="C2218" t="str">
            <v>B</v>
          </cell>
          <cell r="D2218" t="str">
            <v>3 Month and less SME Loans</v>
          </cell>
          <cell r="E2218" t="str">
            <v>V</v>
          </cell>
          <cell r="F2218" t="str">
            <v>Performing</v>
          </cell>
          <cell r="G2218">
            <v>894.65</v>
          </cell>
          <cell r="H2218">
            <v>56.15</v>
          </cell>
        </row>
        <row r="2219">
          <cell r="A2219" t="str">
            <v>PRESTACAO LIQUIDADA</v>
          </cell>
          <cell r="B2219" t="str">
            <v>0770015973</v>
          </cell>
          <cell r="C2219" t="str">
            <v>B</v>
          </cell>
          <cell r="D2219" t="str">
            <v>3 Month and less SME Loans</v>
          </cell>
          <cell r="E2219" t="str">
            <v>V</v>
          </cell>
          <cell r="F2219" t="str">
            <v>Performing</v>
          </cell>
          <cell r="G2219">
            <v>3125</v>
          </cell>
          <cell r="H2219">
            <v>281.37</v>
          </cell>
        </row>
        <row r="2220">
          <cell r="A2220" t="str">
            <v>PRESTACAO LIQUIDADA</v>
          </cell>
          <cell r="B2220" t="str">
            <v>0770015976</v>
          </cell>
          <cell r="C2220" t="str">
            <v>B</v>
          </cell>
          <cell r="D2220" t="str">
            <v>3 Month and less SME Loans</v>
          </cell>
          <cell r="E2220" t="str">
            <v>V</v>
          </cell>
          <cell r="F2220" t="str">
            <v>Performing</v>
          </cell>
          <cell r="G2220">
            <v>14040.8</v>
          </cell>
          <cell r="H2220">
            <v>2926.2</v>
          </cell>
        </row>
        <row r="2221">
          <cell r="A2221" t="str">
            <v>PRESTACAO LIQUIDADA</v>
          </cell>
          <cell r="B2221" t="str">
            <v>0770015977</v>
          </cell>
          <cell r="C2221" t="str">
            <v>B</v>
          </cell>
          <cell r="D2221" t="str">
            <v>3 Month and less SME Loans</v>
          </cell>
          <cell r="E2221" t="str">
            <v>V</v>
          </cell>
          <cell r="F2221" t="str">
            <v>Performing</v>
          </cell>
          <cell r="G2221">
            <v>338.25</v>
          </cell>
          <cell r="H2221">
            <v>113.66</v>
          </cell>
        </row>
        <row r="2222">
          <cell r="A2222" t="str">
            <v>PRESTACAO LIQUIDADA</v>
          </cell>
          <cell r="B2222" t="str">
            <v>0770015980</v>
          </cell>
          <cell r="C2222" t="str">
            <v>B</v>
          </cell>
          <cell r="D2222" t="str">
            <v>3 Month and less SME Loans</v>
          </cell>
          <cell r="E2222" t="str">
            <v>V</v>
          </cell>
          <cell r="F2222" t="str">
            <v>New WO</v>
          </cell>
          <cell r="G2222">
            <v>4208.28</v>
          </cell>
          <cell r="H2222">
            <v>980.16</v>
          </cell>
        </row>
        <row r="2223">
          <cell r="A2223" t="str">
            <v>PRESTACAO LIQUIDADA</v>
          </cell>
          <cell r="B2223" t="str">
            <v>0770015983</v>
          </cell>
          <cell r="C2223" t="str">
            <v>B</v>
          </cell>
          <cell r="D2223" t="str">
            <v>3 Month and less SME Loans</v>
          </cell>
          <cell r="E2223" t="str">
            <v>V</v>
          </cell>
          <cell r="F2223" t="str">
            <v>Performing</v>
          </cell>
          <cell r="G2223">
            <v>2993.06</v>
          </cell>
          <cell r="H2223">
            <v>180.21</v>
          </cell>
        </row>
        <row r="2224">
          <cell r="A2224" t="str">
            <v>PRESTACAO LIQUIDADA</v>
          </cell>
          <cell r="B2224" t="str">
            <v>0770016001</v>
          </cell>
          <cell r="C2224" t="str">
            <v>B</v>
          </cell>
          <cell r="D2224" t="str">
            <v>3 Month and less SME Loans</v>
          </cell>
          <cell r="E2224" t="str">
            <v>V</v>
          </cell>
          <cell r="F2224" t="str">
            <v>Performing</v>
          </cell>
          <cell r="G2224">
            <v>210.2</v>
          </cell>
          <cell r="H2224">
            <v>49.73</v>
          </cell>
        </row>
        <row r="2225">
          <cell r="A2225" t="str">
            <v>PRESTACAO LIQUIDADA</v>
          </cell>
          <cell r="B2225" t="str">
            <v>0770016015</v>
          </cell>
          <cell r="C2225" t="str">
            <v>B</v>
          </cell>
          <cell r="D2225" t="str">
            <v>3 Month and less SME Loans</v>
          </cell>
          <cell r="E2225" t="str">
            <v>V</v>
          </cell>
          <cell r="F2225" t="str">
            <v>Performing</v>
          </cell>
          <cell r="G2225">
            <v>3582.66</v>
          </cell>
          <cell r="H2225">
            <v>305.35000000000002</v>
          </cell>
        </row>
        <row r="2226">
          <cell r="A2226" t="str">
            <v>PRESTACAO LIQUIDADA</v>
          </cell>
          <cell r="B2226" t="str">
            <v>0770016041</v>
          </cell>
          <cell r="C2226" t="str">
            <v>B</v>
          </cell>
          <cell r="D2226" t="str">
            <v>3 Month and less SME Loans</v>
          </cell>
          <cell r="E2226" t="str">
            <v>V</v>
          </cell>
          <cell r="F2226" t="str">
            <v>Performing</v>
          </cell>
          <cell r="G2226">
            <v>673.29</v>
          </cell>
          <cell r="H2226">
            <v>62.13</v>
          </cell>
        </row>
        <row r="2227">
          <cell r="A2227" t="str">
            <v>PRESTACAO LIQUIDADA</v>
          </cell>
          <cell r="B2227" t="str">
            <v>0770016048</v>
          </cell>
          <cell r="C2227" t="str">
            <v>B</v>
          </cell>
          <cell r="D2227" t="str">
            <v>3 Month and less SME Loans</v>
          </cell>
          <cell r="E2227" t="str">
            <v>V</v>
          </cell>
          <cell r="F2227" t="str">
            <v>Delinquent</v>
          </cell>
          <cell r="G2227">
            <v>31324.5</v>
          </cell>
          <cell r="H2227">
            <v>2462.33</v>
          </cell>
        </row>
        <row r="2228">
          <cell r="A2228" t="str">
            <v>PRESTACAO LIQUIDADA</v>
          </cell>
          <cell r="B2228" t="str">
            <v>0770016049</v>
          </cell>
          <cell r="C2228" t="str">
            <v>B</v>
          </cell>
          <cell r="D2228" t="str">
            <v>3 Month and less SME Loans</v>
          </cell>
          <cell r="E2228" t="str">
            <v>V</v>
          </cell>
          <cell r="F2228" t="str">
            <v>Performing</v>
          </cell>
          <cell r="G2228">
            <v>407.96</v>
          </cell>
          <cell r="H2228">
            <v>170.52</v>
          </cell>
        </row>
        <row r="2229">
          <cell r="A2229" t="str">
            <v>PRESTACAO LIQUIDADA</v>
          </cell>
          <cell r="B2229" t="str">
            <v>0770016081</v>
          </cell>
          <cell r="C2229" t="str">
            <v>B</v>
          </cell>
          <cell r="D2229" t="str">
            <v>3 Month and less SME Loans</v>
          </cell>
          <cell r="E2229" t="str">
            <v>V</v>
          </cell>
          <cell r="F2229" t="str">
            <v>Performing</v>
          </cell>
          <cell r="G2229">
            <v>416.83</v>
          </cell>
          <cell r="H2229">
            <v>102.41</v>
          </cell>
        </row>
        <row r="2230">
          <cell r="A2230" t="str">
            <v>PRESTACAO LIQUIDADA</v>
          </cell>
          <cell r="B2230" t="str">
            <v>0770016082</v>
          </cell>
          <cell r="C2230" t="str">
            <v>B</v>
          </cell>
          <cell r="D2230" t="str">
            <v>3 Month and less SME Loans</v>
          </cell>
          <cell r="E2230" t="str">
            <v>V</v>
          </cell>
          <cell r="F2230" t="str">
            <v>Performing</v>
          </cell>
          <cell r="G2230">
            <v>416.83</v>
          </cell>
          <cell r="H2230">
            <v>102.41</v>
          </cell>
        </row>
        <row r="2231">
          <cell r="A2231" t="str">
            <v>PRESTACAO LIQUIDADA</v>
          </cell>
          <cell r="B2231" t="str">
            <v>0770016087</v>
          </cell>
          <cell r="C2231" t="str">
            <v>B</v>
          </cell>
          <cell r="D2231" t="str">
            <v>3 Month and less SME Loans</v>
          </cell>
          <cell r="E2231" t="str">
            <v>V</v>
          </cell>
          <cell r="F2231" t="str">
            <v>Performing</v>
          </cell>
          <cell r="G2231">
            <v>6773</v>
          </cell>
          <cell r="H2231">
            <v>266.54000000000002</v>
          </cell>
        </row>
        <row r="2232">
          <cell r="A2232" t="str">
            <v>PRESTACAO LIQUIDADA</v>
          </cell>
          <cell r="B2232" t="str">
            <v>0770016090</v>
          </cell>
          <cell r="C2232" t="str">
            <v>B</v>
          </cell>
          <cell r="D2232" t="str">
            <v>3 Month and less SME Loans</v>
          </cell>
          <cell r="E2232" t="str">
            <v>V</v>
          </cell>
          <cell r="F2232" t="str">
            <v>Performing</v>
          </cell>
          <cell r="G2232">
            <v>715.65</v>
          </cell>
          <cell r="H2232">
            <v>178.85</v>
          </cell>
        </row>
        <row r="2233">
          <cell r="A2233" t="str">
            <v>PRESTACAO LIQUIDADA</v>
          </cell>
          <cell r="B2233" t="str">
            <v>0770016093</v>
          </cell>
          <cell r="C2233" t="str">
            <v>B</v>
          </cell>
          <cell r="D2233" t="str">
            <v>3 Month and less SME Loans</v>
          </cell>
          <cell r="E2233" t="str">
            <v>V</v>
          </cell>
          <cell r="F2233" t="str">
            <v>Performing</v>
          </cell>
          <cell r="G2233">
            <v>351.85</v>
          </cell>
          <cell r="H2233">
            <v>26.32</v>
          </cell>
        </row>
        <row r="2234">
          <cell r="A2234" t="str">
            <v>PRESTACAO LIQUIDADA</v>
          </cell>
          <cell r="B2234" t="str">
            <v>0770016114</v>
          </cell>
          <cell r="C2234" t="str">
            <v>B</v>
          </cell>
          <cell r="D2234" t="str">
            <v>3 Month and less SME Loans</v>
          </cell>
          <cell r="E2234" t="str">
            <v>V</v>
          </cell>
          <cell r="F2234" t="str">
            <v>Performing</v>
          </cell>
          <cell r="G2234">
            <v>13460.96</v>
          </cell>
          <cell r="H2234">
            <v>415.24</v>
          </cell>
        </row>
        <row r="2235">
          <cell r="A2235" t="str">
            <v>PRESTACAO LIQUIDADA</v>
          </cell>
          <cell r="B2235" t="str">
            <v>0770016115</v>
          </cell>
          <cell r="C2235" t="str">
            <v>B</v>
          </cell>
          <cell r="D2235" t="str">
            <v>3 Month and less SME Loans</v>
          </cell>
          <cell r="E2235" t="str">
            <v>V</v>
          </cell>
          <cell r="F2235" t="str">
            <v>Performing</v>
          </cell>
          <cell r="G2235">
            <v>3794.98</v>
          </cell>
          <cell r="H2235">
            <v>306.95999999999998</v>
          </cell>
        </row>
        <row r="2236">
          <cell r="A2236" t="str">
            <v>PRESTACAO LIQUIDADA</v>
          </cell>
          <cell r="B2236" t="str">
            <v>0770016119</v>
          </cell>
          <cell r="C2236" t="str">
            <v>B</v>
          </cell>
          <cell r="D2236" t="str">
            <v>3 Month and less SME Loans</v>
          </cell>
          <cell r="E2236" t="str">
            <v>V</v>
          </cell>
          <cell r="F2236" t="str">
            <v>Performing</v>
          </cell>
          <cell r="G2236">
            <v>3798.31</v>
          </cell>
          <cell r="H2236">
            <v>234.47</v>
          </cell>
        </row>
        <row r="2237">
          <cell r="A2237" t="str">
            <v>PRESTACAO LIQUIDADA</v>
          </cell>
          <cell r="B2237" t="str">
            <v>0770016123</v>
          </cell>
          <cell r="C2237" t="str">
            <v>B</v>
          </cell>
          <cell r="D2237" t="str">
            <v>3 Month and less SME Loans</v>
          </cell>
          <cell r="E2237" t="str">
            <v>V</v>
          </cell>
          <cell r="F2237" t="str">
            <v>Performing</v>
          </cell>
          <cell r="G2237">
            <v>1129.5</v>
          </cell>
          <cell r="H2237">
            <v>123.97</v>
          </cell>
        </row>
        <row r="2238">
          <cell r="A2238" t="str">
            <v>PRESTACAO LIQUIDADA</v>
          </cell>
          <cell r="B2238" t="str">
            <v>0770016149</v>
          </cell>
          <cell r="C2238" t="str">
            <v>B</v>
          </cell>
          <cell r="D2238" t="str">
            <v>3 Month and less SME Loans</v>
          </cell>
          <cell r="E2238" t="str">
            <v>V</v>
          </cell>
          <cell r="F2238" t="str">
            <v>Performing</v>
          </cell>
          <cell r="G2238">
            <v>656.61</v>
          </cell>
          <cell r="H2238">
            <v>107.57</v>
          </cell>
        </row>
        <row r="2239">
          <cell r="A2239" t="str">
            <v>PRESTACAO LIQUIDADA</v>
          </cell>
          <cell r="B2239" t="str">
            <v>0770016159</v>
          </cell>
          <cell r="C2239" t="str">
            <v>B</v>
          </cell>
          <cell r="D2239" t="str">
            <v>3 Month and less SME Loans</v>
          </cell>
          <cell r="E2239" t="str">
            <v>V</v>
          </cell>
          <cell r="F2239" t="str">
            <v>Performing</v>
          </cell>
          <cell r="G2239">
            <v>188.15</v>
          </cell>
          <cell r="H2239">
            <v>46.79</v>
          </cell>
        </row>
        <row r="2240">
          <cell r="A2240" t="str">
            <v>PRESTACAO LIQUIDADA</v>
          </cell>
          <cell r="B2240" t="str">
            <v>0770016166</v>
          </cell>
          <cell r="C2240" t="str">
            <v>B</v>
          </cell>
          <cell r="D2240" t="str">
            <v>3 Month and less SME Loans</v>
          </cell>
          <cell r="E2240" t="str">
            <v>V</v>
          </cell>
          <cell r="F2240" t="str">
            <v>Performing</v>
          </cell>
          <cell r="G2240">
            <v>8333.34</v>
          </cell>
          <cell r="H2240">
            <v>481.4</v>
          </cell>
        </row>
        <row r="2241">
          <cell r="A2241" t="str">
            <v>PRESTACAO LIQUIDADA</v>
          </cell>
          <cell r="B2241" t="str">
            <v>0770016175</v>
          </cell>
          <cell r="C2241" t="str">
            <v>B</v>
          </cell>
          <cell r="D2241" t="str">
            <v>3 Month and less SME Loans</v>
          </cell>
          <cell r="E2241" t="str">
            <v>V</v>
          </cell>
          <cell r="F2241" t="str">
            <v>Performing</v>
          </cell>
          <cell r="G2241">
            <v>7190.02</v>
          </cell>
          <cell r="H2241">
            <v>129.03</v>
          </cell>
        </row>
        <row r="2242">
          <cell r="A2242" t="str">
            <v>PRESTACAO LIQUIDADA</v>
          </cell>
          <cell r="B2242" t="str">
            <v>0770016176</v>
          </cell>
          <cell r="C2242" t="str">
            <v>B</v>
          </cell>
          <cell r="D2242" t="str">
            <v>3 Month and less SME Loans</v>
          </cell>
          <cell r="E2242" t="str">
            <v>V</v>
          </cell>
          <cell r="F2242" t="str">
            <v>Performing</v>
          </cell>
          <cell r="G2242">
            <v>80000</v>
          </cell>
          <cell r="H2242">
            <v>9777.91</v>
          </cell>
        </row>
        <row r="2243">
          <cell r="A2243" t="str">
            <v>PRESTACAO LIQUIDADA</v>
          </cell>
          <cell r="B2243" t="str">
            <v>0770016186</v>
          </cell>
          <cell r="C2243" t="str">
            <v>B</v>
          </cell>
          <cell r="D2243" t="str">
            <v>3 Month and less SME Loans</v>
          </cell>
          <cell r="E2243" t="str">
            <v>V</v>
          </cell>
          <cell r="F2243" t="str">
            <v>Performing</v>
          </cell>
          <cell r="G2243">
            <v>10107.81</v>
          </cell>
          <cell r="H2243">
            <v>1566.78</v>
          </cell>
        </row>
        <row r="2244">
          <cell r="A2244" t="str">
            <v>PRESTACAO LIQUIDADA</v>
          </cell>
          <cell r="B2244" t="str">
            <v>0770016238</v>
          </cell>
          <cell r="C2244" t="str">
            <v>B</v>
          </cell>
          <cell r="D2244" t="str">
            <v>3 Month and less SME Loans</v>
          </cell>
          <cell r="E2244" t="str">
            <v>V</v>
          </cell>
          <cell r="F2244" t="str">
            <v>Performing</v>
          </cell>
          <cell r="G2244">
            <v>1561.87</v>
          </cell>
          <cell r="H2244">
            <v>24.53</v>
          </cell>
        </row>
        <row r="2245">
          <cell r="A2245" t="str">
            <v>PRESTACAO LIQUIDADA</v>
          </cell>
          <cell r="B2245" t="str">
            <v>0770016239</v>
          </cell>
          <cell r="C2245" t="str">
            <v>B</v>
          </cell>
          <cell r="D2245" t="str">
            <v>3 Month and less SME Loans</v>
          </cell>
          <cell r="E2245" t="str">
            <v>V</v>
          </cell>
          <cell r="F2245" t="str">
            <v>Performing</v>
          </cell>
          <cell r="G2245">
            <v>604.99</v>
          </cell>
          <cell r="H2245">
            <v>104.94</v>
          </cell>
        </row>
        <row r="2246">
          <cell r="A2246" t="str">
            <v>PRESTACAO LIQUIDADA</v>
          </cell>
          <cell r="B2246" t="str">
            <v>0770016240</v>
          </cell>
          <cell r="C2246" t="str">
            <v>B</v>
          </cell>
          <cell r="D2246" t="str">
            <v>3 Month and less SME Loans</v>
          </cell>
          <cell r="E2246" t="str">
            <v>V</v>
          </cell>
          <cell r="F2246" t="str">
            <v>Performing</v>
          </cell>
          <cell r="G2246">
            <v>5299.48</v>
          </cell>
          <cell r="H2246">
            <v>416.85</v>
          </cell>
        </row>
        <row r="2247">
          <cell r="A2247" t="str">
            <v>PRESTACAO LIQUIDADA</v>
          </cell>
          <cell r="B2247" t="str">
            <v>0770016241</v>
          </cell>
          <cell r="C2247" t="str">
            <v>B</v>
          </cell>
          <cell r="D2247" t="str">
            <v>3 Month and less SME Loans</v>
          </cell>
          <cell r="E2247" t="str">
            <v>V</v>
          </cell>
          <cell r="F2247" t="str">
            <v>Performing</v>
          </cell>
          <cell r="G2247">
            <v>895.7</v>
          </cell>
          <cell r="H2247">
            <v>197.56</v>
          </cell>
        </row>
        <row r="2248">
          <cell r="A2248" t="str">
            <v>PRESTACAO LIQUIDADA</v>
          </cell>
          <cell r="B2248" t="str">
            <v>0770016282</v>
          </cell>
          <cell r="C2248" t="str">
            <v>B</v>
          </cell>
          <cell r="D2248" t="str">
            <v>3 Month and less SME Loans</v>
          </cell>
          <cell r="E2248" t="str">
            <v>V</v>
          </cell>
          <cell r="F2248" t="str">
            <v>Performing</v>
          </cell>
          <cell r="G2248">
            <v>5591.4</v>
          </cell>
          <cell r="H2248">
            <v>956.97</v>
          </cell>
        </row>
        <row r="2249">
          <cell r="A2249" t="str">
            <v>PRESTACAO LIQUIDADA</v>
          </cell>
          <cell r="B2249" t="str">
            <v>0770016283</v>
          </cell>
          <cell r="C2249" t="str">
            <v>B</v>
          </cell>
          <cell r="D2249" t="str">
            <v>3 Month and less SME Loans</v>
          </cell>
          <cell r="E2249" t="str">
            <v>V</v>
          </cell>
          <cell r="F2249" t="str">
            <v>Performing</v>
          </cell>
          <cell r="G2249">
            <v>6944</v>
          </cell>
          <cell r="H2249">
            <v>76.8</v>
          </cell>
        </row>
        <row r="2250">
          <cell r="A2250" t="str">
            <v>PRESTACAO LIQUIDADA</v>
          </cell>
          <cell r="B2250" t="str">
            <v>0770016290</v>
          </cell>
          <cell r="C2250" t="str">
            <v>B</v>
          </cell>
          <cell r="D2250" t="str">
            <v>3 Month and less SME Loans</v>
          </cell>
          <cell r="E2250" t="str">
            <v>V</v>
          </cell>
          <cell r="F2250" t="str">
            <v>Performing</v>
          </cell>
          <cell r="G2250">
            <v>119427.26</v>
          </cell>
          <cell r="H2250">
            <v>11153.82</v>
          </cell>
        </row>
        <row r="2251">
          <cell r="A2251" t="str">
            <v>PRESTACAO LIQUIDADA</v>
          </cell>
          <cell r="B2251" t="str">
            <v>0770016291</v>
          </cell>
          <cell r="C2251" t="str">
            <v>B</v>
          </cell>
          <cell r="D2251" t="str">
            <v>3 Month and less SME Loans</v>
          </cell>
          <cell r="E2251" t="str">
            <v>V</v>
          </cell>
          <cell r="F2251" t="str">
            <v>Delinquent</v>
          </cell>
          <cell r="G2251">
            <v>2268119.2400000002</v>
          </cell>
          <cell r="H2251">
            <v>0</v>
          </cell>
        </row>
        <row r="2252">
          <cell r="A2252" t="str">
            <v>PRESTACAO LIQUIDADA</v>
          </cell>
          <cell r="B2252" t="str">
            <v>0770016295</v>
          </cell>
          <cell r="C2252" t="str">
            <v>B</v>
          </cell>
          <cell r="D2252" t="str">
            <v>3 Month and less SME Loans</v>
          </cell>
          <cell r="E2252" t="str">
            <v>V</v>
          </cell>
          <cell r="F2252" t="str">
            <v>Performing</v>
          </cell>
          <cell r="G2252">
            <v>1500</v>
          </cell>
          <cell r="H2252">
            <v>112.22</v>
          </cell>
        </row>
        <row r="2253">
          <cell r="A2253" t="str">
            <v>PRESTACAO LIQUIDADA</v>
          </cell>
          <cell r="B2253" t="str">
            <v>0770016310</v>
          </cell>
          <cell r="C2253" t="str">
            <v>B</v>
          </cell>
          <cell r="D2253" t="str">
            <v>3 Month and less SME Loans</v>
          </cell>
          <cell r="E2253" t="str">
            <v>V</v>
          </cell>
          <cell r="F2253" t="str">
            <v>Performing</v>
          </cell>
          <cell r="G2253">
            <v>1536.24</v>
          </cell>
          <cell r="H2253">
            <v>13.8</v>
          </cell>
        </row>
        <row r="2254">
          <cell r="A2254" t="str">
            <v>PRESTACAO LIQUIDADA</v>
          </cell>
          <cell r="B2254" t="str">
            <v>0770016312</v>
          </cell>
          <cell r="C2254" t="str">
            <v>B</v>
          </cell>
          <cell r="D2254" t="str">
            <v>3 Month and less SME Loans</v>
          </cell>
          <cell r="E2254" t="str">
            <v>V</v>
          </cell>
          <cell r="F2254" t="str">
            <v>Delinquent</v>
          </cell>
          <cell r="G2254">
            <v>0</v>
          </cell>
          <cell r="H2254">
            <v>173864.25</v>
          </cell>
        </row>
        <row r="2255">
          <cell r="A2255" t="str">
            <v>PRESTACAO LIQUIDADA</v>
          </cell>
          <cell r="B2255" t="str">
            <v>0770016320</v>
          </cell>
          <cell r="C2255" t="str">
            <v>B</v>
          </cell>
          <cell r="D2255" t="str">
            <v>3 Month and less SME Loans</v>
          </cell>
          <cell r="E2255" t="str">
            <v>V</v>
          </cell>
          <cell r="F2255" t="str">
            <v>Performing</v>
          </cell>
          <cell r="G2255">
            <v>509.41</v>
          </cell>
          <cell r="H2255">
            <v>118.21</v>
          </cell>
        </row>
        <row r="2256">
          <cell r="A2256" t="str">
            <v>PRESTACAO LIQUIDADA</v>
          </cell>
          <cell r="B2256" t="str">
            <v>0770016328</v>
          </cell>
          <cell r="C2256" t="str">
            <v>B</v>
          </cell>
          <cell r="D2256" t="str">
            <v>3 Month and less SME Loans</v>
          </cell>
          <cell r="E2256" t="str">
            <v>V</v>
          </cell>
          <cell r="F2256" t="str">
            <v>Performing</v>
          </cell>
          <cell r="G2256">
            <v>15086.1</v>
          </cell>
          <cell r="H2256">
            <v>9224.2199999999993</v>
          </cell>
        </row>
        <row r="2257">
          <cell r="A2257" t="str">
            <v>PRESTACAO LIQUIDADA</v>
          </cell>
          <cell r="B2257" t="str">
            <v>0770016330</v>
          </cell>
          <cell r="C2257" t="str">
            <v>B</v>
          </cell>
          <cell r="D2257" t="str">
            <v>3 Month and less SME Loans</v>
          </cell>
          <cell r="E2257" t="str">
            <v>V</v>
          </cell>
          <cell r="F2257" t="str">
            <v>Cumulative WO</v>
          </cell>
          <cell r="G2257">
            <v>207824.4</v>
          </cell>
          <cell r="H2257">
            <v>89030.33</v>
          </cell>
        </row>
        <row r="2258">
          <cell r="A2258" t="str">
            <v>PRESTACAO LIQUIDADA</v>
          </cell>
          <cell r="B2258" t="str">
            <v>0770016335</v>
          </cell>
          <cell r="C2258" t="str">
            <v>B</v>
          </cell>
          <cell r="D2258" t="str">
            <v>3 Month and less SME Loans</v>
          </cell>
          <cell r="E2258" t="str">
            <v>V</v>
          </cell>
          <cell r="F2258" t="str">
            <v>Performing</v>
          </cell>
          <cell r="G2258">
            <v>208.36</v>
          </cell>
          <cell r="H2258">
            <v>51.04</v>
          </cell>
        </row>
        <row r="2259">
          <cell r="A2259" t="str">
            <v>PRESTACAO LIQUIDADA</v>
          </cell>
          <cell r="B2259" t="str">
            <v>0770016341</v>
          </cell>
          <cell r="C2259" t="str">
            <v>B</v>
          </cell>
          <cell r="D2259" t="str">
            <v>3 Month and less SME Loans</v>
          </cell>
          <cell r="E2259" t="str">
            <v>V</v>
          </cell>
          <cell r="F2259" t="str">
            <v>Performing</v>
          </cell>
          <cell r="G2259">
            <v>5453.57</v>
          </cell>
          <cell r="H2259">
            <v>493.12</v>
          </cell>
        </row>
        <row r="2260">
          <cell r="A2260" t="str">
            <v>PRESTACAO LIQUIDADA</v>
          </cell>
          <cell r="B2260" t="str">
            <v>0770016343</v>
          </cell>
          <cell r="C2260" t="str">
            <v>B</v>
          </cell>
          <cell r="D2260" t="str">
            <v>3 Month and less SME Loans</v>
          </cell>
          <cell r="E2260" t="str">
            <v>V</v>
          </cell>
          <cell r="F2260" t="str">
            <v>Performing</v>
          </cell>
          <cell r="G2260">
            <v>659.22</v>
          </cell>
          <cell r="H2260">
            <v>261.45999999999998</v>
          </cell>
        </row>
        <row r="2261">
          <cell r="A2261" t="str">
            <v>PRESTACAO LIQUIDADA</v>
          </cell>
          <cell r="B2261" t="str">
            <v>0770016370</v>
          </cell>
          <cell r="C2261" t="str">
            <v>B</v>
          </cell>
          <cell r="D2261" t="str">
            <v>3 Month and less SME Loans</v>
          </cell>
          <cell r="E2261" t="str">
            <v>V</v>
          </cell>
          <cell r="F2261" t="str">
            <v>Delinquent</v>
          </cell>
          <cell r="G2261">
            <v>7500</v>
          </cell>
          <cell r="H2261">
            <v>924.72</v>
          </cell>
        </row>
        <row r="2262">
          <cell r="A2262" t="str">
            <v>PRESTACAO LIQUIDADA</v>
          </cell>
          <cell r="B2262" t="str">
            <v>0770016371</v>
          </cell>
          <cell r="C2262" t="str">
            <v>B</v>
          </cell>
          <cell r="D2262" t="str">
            <v>3 Month and less SME Loans</v>
          </cell>
          <cell r="E2262" t="str">
            <v>V</v>
          </cell>
          <cell r="F2262" t="str">
            <v>Performing</v>
          </cell>
          <cell r="G2262">
            <v>16673.919999999998</v>
          </cell>
          <cell r="H2262">
            <v>6616.76</v>
          </cell>
        </row>
        <row r="2263">
          <cell r="A2263" t="str">
            <v>PRESTACAO LIQUIDADA</v>
          </cell>
          <cell r="B2263" t="str">
            <v>0770016402</v>
          </cell>
          <cell r="C2263" t="str">
            <v>B</v>
          </cell>
          <cell r="D2263" t="str">
            <v>3 Month and less SME Loans</v>
          </cell>
          <cell r="E2263" t="str">
            <v>V</v>
          </cell>
          <cell r="F2263" t="str">
            <v>Delinquent</v>
          </cell>
          <cell r="G2263">
            <v>60719.31</v>
          </cell>
          <cell r="H2263">
            <v>14151.67</v>
          </cell>
        </row>
        <row r="2264">
          <cell r="A2264" t="str">
            <v>PRESTACAO LIQUIDADA</v>
          </cell>
          <cell r="B2264" t="str">
            <v>0770016405</v>
          </cell>
          <cell r="C2264" t="str">
            <v>B</v>
          </cell>
          <cell r="D2264" t="str">
            <v>3 Month and less SME Loans</v>
          </cell>
          <cell r="E2264" t="str">
            <v>V</v>
          </cell>
          <cell r="F2264" t="str">
            <v>Performing</v>
          </cell>
          <cell r="G2264">
            <v>25000</v>
          </cell>
          <cell r="H2264">
            <v>3186.08</v>
          </cell>
        </row>
        <row r="2265">
          <cell r="A2265" t="str">
            <v>PRESTACAO LIQUIDADA</v>
          </cell>
          <cell r="B2265" t="str">
            <v>0770016413</v>
          </cell>
          <cell r="C2265" t="str">
            <v>B</v>
          </cell>
          <cell r="D2265" t="str">
            <v>3 Month and less SME Loans</v>
          </cell>
          <cell r="E2265" t="str">
            <v>V</v>
          </cell>
          <cell r="F2265" t="str">
            <v>Performing</v>
          </cell>
          <cell r="G2265">
            <v>2339.98</v>
          </cell>
          <cell r="H2265">
            <v>53.9</v>
          </cell>
        </row>
        <row r="2266">
          <cell r="A2266" t="str">
            <v>PRESTACAO LIQUIDADA</v>
          </cell>
          <cell r="B2266" t="str">
            <v>0770016418</v>
          </cell>
          <cell r="C2266" t="str">
            <v>B</v>
          </cell>
          <cell r="D2266" t="str">
            <v>3 Month and less SME Loans</v>
          </cell>
          <cell r="E2266" t="str">
            <v>V</v>
          </cell>
          <cell r="F2266" t="str">
            <v>Performing</v>
          </cell>
          <cell r="G2266">
            <v>3840</v>
          </cell>
          <cell r="H2266">
            <v>549.55999999999995</v>
          </cell>
        </row>
        <row r="2267">
          <cell r="A2267" t="str">
            <v>PRESTACAO LIQUIDADA</v>
          </cell>
          <cell r="B2267" t="str">
            <v>0770016420</v>
          </cell>
          <cell r="C2267" t="str">
            <v>B</v>
          </cell>
          <cell r="D2267" t="str">
            <v>3 Month and less SME Loans</v>
          </cell>
          <cell r="E2267" t="str">
            <v>V</v>
          </cell>
          <cell r="F2267" t="str">
            <v>Performing</v>
          </cell>
          <cell r="G2267">
            <v>23038.94</v>
          </cell>
          <cell r="H2267">
            <v>1530.75</v>
          </cell>
        </row>
        <row r="2268">
          <cell r="A2268" t="str">
            <v>PRESTACAO LIQUIDADA</v>
          </cell>
          <cell r="B2268" t="str">
            <v>0770016426</v>
          </cell>
          <cell r="C2268" t="str">
            <v>B</v>
          </cell>
          <cell r="D2268" t="str">
            <v>3 Month and less SME Loans</v>
          </cell>
          <cell r="E2268" t="str">
            <v>V</v>
          </cell>
          <cell r="F2268" t="str">
            <v>Performing</v>
          </cell>
          <cell r="G2268">
            <v>5000</v>
          </cell>
          <cell r="H2268">
            <v>336.98</v>
          </cell>
        </row>
        <row r="2269">
          <cell r="A2269" t="str">
            <v>PRESTACAO LIQUIDADA</v>
          </cell>
          <cell r="B2269" t="str">
            <v>0770016432</v>
          </cell>
          <cell r="C2269" t="str">
            <v>B</v>
          </cell>
          <cell r="D2269" t="str">
            <v>3 Month and less SME Loans</v>
          </cell>
          <cell r="E2269" t="str">
            <v>V</v>
          </cell>
          <cell r="F2269" t="str">
            <v>Performing</v>
          </cell>
          <cell r="G2269">
            <v>25000</v>
          </cell>
          <cell r="H2269">
            <v>2509.88</v>
          </cell>
        </row>
        <row r="2270">
          <cell r="A2270" t="str">
            <v>PRESTACAO LIQUIDADA</v>
          </cell>
          <cell r="B2270" t="str">
            <v>0770016452</v>
          </cell>
          <cell r="C2270" t="str">
            <v>B</v>
          </cell>
          <cell r="D2270" t="str">
            <v>3 Month and less SME Loans</v>
          </cell>
          <cell r="E2270" t="str">
            <v>V</v>
          </cell>
          <cell r="F2270" t="str">
            <v>Performing</v>
          </cell>
          <cell r="G2270">
            <v>6198.7</v>
          </cell>
          <cell r="H2270">
            <v>53.94</v>
          </cell>
        </row>
        <row r="2271">
          <cell r="A2271" t="str">
            <v>PRESTACAO LIQUIDADA</v>
          </cell>
          <cell r="B2271" t="str">
            <v>0770016460</v>
          </cell>
          <cell r="C2271" t="str">
            <v>B</v>
          </cell>
          <cell r="D2271" t="str">
            <v>3 Month and less SME Loans</v>
          </cell>
          <cell r="E2271" t="str">
            <v>V</v>
          </cell>
          <cell r="F2271" t="str">
            <v>Performing</v>
          </cell>
          <cell r="G2271">
            <v>891.4</v>
          </cell>
          <cell r="H2271">
            <v>58.92</v>
          </cell>
        </row>
        <row r="2272">
          <cell r="A2272" t="str">
            <v>PRESTACAO LIQUIDADA</v>
          </cell>
          <cell r="B2272" t="str">
            <v>0770016469</v>
          </cell>
          <cell r="C2272" t="str">
            <v>B</v>
          </cell>
          <cell r="D2272" t="str">
            <v>3 Month and less SME Loans</v>
          </cell>
          <cell r="E2272" t="str">
            <v>V</v>
          </cell>
          <cell r="F2272" t="str">
            <v>Performing</v>
          </cell>
          <cell r="G2272">
            <v>7518.91</v>
          </cell>
          <cell r="H2272">
            <v>79.239999999999995</v>
          </cell>
        </row>
        <row r="2273">
          <cell r="A2273" t="str">
            <v>PRESTACAO LIQUIDADA</v>
          </cell>
          <cell r="B2273" t="str">
            <v>0770016505</v>
          </cell>
          <cell r="C2273" t="str">
            <v>B</v>
          </cell>
          <cell r="D2273" t="str">
            <v>3 Month and less SME Loans</v>
          </cell>
          <cell r="E2273" t="str">
            <v>V</v>
          </cell>
          <cell r="F2273" t="str">
            <v>Performing</v>
          </cell>
          <cell r="G2273">
            <v>216.08</v>
          </cell>
          <cell r="H2273">
            <v>54.35</v>
          </cell>
        </row>
        <row r="2274">
          <cell r="A2274" t="str">
            <v>PRESTACAO LIQUIDADA</v>
          </cell>
          <cell r="B2274" t="str">
            <v>0770016511</v>
          </cell>
          <cell r="C2274" t="str">
            <v>B</v>
          </cell>
          <cell r="D2274" t="str">
            <v>3 Month and less SME Loans</v>
          </cell>
          <cell r="E2274" t="str">
            <v>V</v>
          </cell>
          <cell r="F2274" t="str">
            <v>Performing</v>
          </cell>
          <cell r="G2274">
            <v>216.67</v>
          </cell>
          <cell r="H2274">
            <v>50.62</v>
          </cell>
        </row>
        <row r="2275">
          <cell r="A2275" t="str">
            <v>PRESTACAO LIQUIDADA</v>
          </cell>
          <cell r="B2275" t="str">
            <v>0770016512</v>
          </cell>
          <cell r="C2275" t="str">
            <v>B</v>
          </cell>
          <cell r="D2275" t="str">
            <v>3 Month and less SME Loans</v>
          </cell>
          <cell r="E2275" t="str">
            <v>V</v>
          </cell>
          <cell r="F2275" t="str">
            <v>Performing</v>
          </cell>
          <cell r="G2275">
            <v>216.67</v>
          </cell>
          <cell r="H2275">
            <v>50.62</v>
          </cell>
        </row>
        <row r="2276">
          <cell r="A2276" t="str">
            <v>PRESTACAO LIQUIDADA</v>
          </cell>
          <cell r="B2276" t="str">
            <v>0770016513</v>
          </cell>
          <cell r="C2276" t="str">
            <v>B</v>
          </cell>
          <cell r="D2276" t="str">
            <v>3 Month and less SME Loans</v>
          </cell>
          <cell r="E2276" t="str">
            <v>V</v>
          </cell>
          <cell r="F2276" t="str">
            <v>Performing</v>
          </cell>
          <cell r="G2276">
            <v>216.67</v>
          </cell>
          <cell r="H2276">
            <v>50.62</v>
          </cell>
        </row>
        <row r="2277">
          <cell r="A2277" t="str">
            <v>PRESTACAO LIQUIDADA</v>
          </cell>
          <cell r="B2277" t="str">
            <v>0770016518</v>
          </cell>
          <cell r="C2277" t="str">
            <v>B</v>
          </cell>
          <cell r="D2277" t="str">
            <v>3 Month and less SME Loans</v>
          </cell>
          <cell r="E2277" t="str">
            <v>V</v>
          </cell>
          <cell r="F2277" t="str">
            <v>Performing</v>
          </cell>
          <cell r="G2277">
            <v>1122.6300000000001</v>
          </cell>
          <cell r="H2277">
            <v>90.25</v>
          </cell>
        </row>
        <row r="2278">
          <cell r="A2278" t="str">
            <v>PRESTACAO LIQUIDADA</v>
          </cell>
          <cell r="B2278" t="str">
            <v>0770016519</v>
          </cell>
          <cell r="C2278" t="str">
            <v>B</v>
          </cell>
          <cell r="D2278" t="str">
            <v>3 Month and less SME Loans</v>
          </cell>
          <cell r="E2278" t="str">
            <v>V</v>
          </cell>
          <cell r="F2278" t="str">
            <v>Performing</v>
          </cell>
          <cell r="G2278">
            <v>1122.6300000000001</v>
          </cell>
          <cell r="H2278">
            <v>262.29000000000002</v>
          </cell>
        </row>
        <row r="2279">
          <cell r="A2279" t="str">
            <v>PRESTACAO LIQUIDADA</v>
          </cell>
          <cell r="B2279" t="str">
            <v>0770016520</v>
          </cell>
          <cell r="C2279" t="str">
            <v>B</v>
          </cell>
          <cell r="D2279" t="str">
            <v>3 Month and less SME Loans</v>
          </cell>
          <cell r="E2279" t="str">
            <v>V</v>
          </cell>
          <cell r="F2279" t="str">
            <v>Performing</v>
          </cell>
          <cell r="G2279">
            <v>1122.6300000000001</v>
          </cell>
          <cell r="H2279">
            <v>262.29000000000002</v>
          </cell>
        </row>
        <row r="2280">
          <cell r="A2280" t="str">
            <v>PRESTACAO LIQUIDADA</v>
          </cell>
          <cell r="B2280" t="str">
            <v>0770016523</v>
          </cell>
          <cell r="C2280" t="str">
            <v>B</v>
          </cell>
          <cell r="D2280" t="str">
            <v>3 Month and less SME Loans</v>
          </cell>
          <cell r="E2280" t="str">
            <v>V</v>
          </cell>
          <cell r="F2280" t="str">
            <v>Performing</v>
          </cell>
          <cell r="G2280">
            <v>5073.1000000000004</v>
          </cell>
          <cell r="H2280">
            <v>704.05</v>
          </cell>
        </row>
        <row r="2281">
          <cell r="A2281" t="str">
            <v>PRESTACAO LIQUIDADA</v>
          </cell>
          <cell r="B2281" t="str">
            <v>0770016532</v>
          </cell>
          <cell r="C2281" t="str">
            <v>B</v>
          </cell>
          <cell r="D2281" t="str">
            <v>3 Month and less SME Loans</v>
          </cell>
          <cell r="E2281" t="str">
            <v>V</v>
          </cell>
          <cell r="F2281" t="str">
            <v>Performing</v>
          </cell>
          <cell r="G2281">
            <v>424.31</v>
          </cell>
          <cell r="H2281">
            <v>363.52</v>
          </cell>
        </row>
        <row r="2282">
          <cell r="A2282" t="str">
            <v>PRESTACAO LIQUIDADA</v>
          </cell>
          <cell r="B2282" t="str">
            <v>0770016568</v>
          </cell>
          <cell r="C2282" t="str">
            <v>B</v>
          </cell>
          <cell r="D2282" t="str">
            <v>3 Month and less SME Loans</v>
          </cell>
          <cell r="E2282" t="str">
            <v>V</v>
          </cell>
          <cell r="F2282" t="str">
            <v>Performing</v>
          </cell>
          <cell r="G2282">
            <v>815.72</v>
          </cell>
          <cell r="H2282">
            <v>115.93</v>
          </cell>
        </row>
        <row r="2283">
          <cell r="A2283" t="str">
            <v>PRESTACAO LIQUIDADA</v>
          </cell>
          <cell r="B2283" t="str">
            <v>0770016569</v>
          </cell>
          <cell r="C2283" t="str">
            <v>B</v>
          </cell>
          <cell r="D2283" t="str">
            <v>3 Month and less SME Loans</v>
          </cell>
          <cell r="E2283" t="str">
            <v>V</v>
          </cell>
          <cell r="F2283" t="str">
            <v>Performing</v>
          </cell>
          <cell r="G2283">
            <v>6388.89</v>
          </cell>
          <cell r="H2283">
            <v>886.66</v>
          </cell>
        </row>
        <row r="2284">
          <cell r="A2284" t="str">
            <v>PRESTACAO LIQUIDADA</v>
          </cell>
          <cell r="B2284" t="str">
            <v>0770016576</v>
          </cell>
          <cell r="C2284" t="str">
            <v>B</v>
          </cell>
          <cell r="D2284" t="str">
            <v>3 Month and less SME Loans</v>
          </cell>
          <cell r="E2284" t="str">
            <v>V</v>
          </cell>
          <cell r="F2284" t="str">
            <v>Performing</v>
          </cell>
          <cell r="G2284">
            <v>15990.48</v>
          </cell>
          <cell r="H2284">
            <v>1365.37</v>
          </cell>
        </row>
        <row r="2285">
          <cell r="A2285" t="str">
            <v>PRESTACAO LIQUIDADA</v>
          </cell>
          <cell r="B2285" t="str">
            <v>0770016581</v>
          </cell>
          <cell r="C2285" t="str">
            <v>B</v>
          </cell>
          <cell r="D2285" t="str">
            <v>3 Month and less SME Loans</v>
          </cell>
          <cell r="E2285" t="str">
            <v>V</v>
          </cell>
          <cell r="F2285" t="str">
            <v>Performing</v>
          </cell>
          <cell r="G2285">
            <v>830.08</v>
          </cell>
          <cell r="H2285">
            <v>226.37</v>
          </cell>
        </row>
        <row r="2286">
          <cell r="A2286" t="str">
            <v>PRESTACAO LIQUIDADA</v>
          </cell>
          <cell r="B2286" t="str">
            <v>0770016586</v>
          </cell>
          <cell r="C2286" t="str">
            <v>B</v>
          </cell>
          <cell r="D2286" t="str">
            <v>3 Month and less SME Loans</v>
          </cell>
          <cell r="E2286" t="str">
            <v>V</v>
          </cell>
          <cell r="F2286" t="str">
            <v>Performing</v>
          </cell>
          <cell r="G2286">
            <v>108611.13</v>
          </cell>
          <cell r="H2286">
            <v>15640.5</v>
          </cell>
        </row>
        <row r="2287">
          <cell r="A2287" t="str">
            <v>PRESTACAO LIQUIDADA</v>
          </cell>
          <cell r="B2287" t="str">
            <v>0770016588</v>
          </cell>
          <cell r="C2287" t="str">
            <v>B</v>
          </cell>
          <cell r="D2287" t="str">
            <v>3 Month and less SME Loans</v>
          </cell>
          <cell r="E2287" t="str">
            <v>V</v>
          </cell>
          <cell r="F2287" t="str">
            <v>Performing</v>
          </cell>
          <cell r="G2287">
            <v>14917.75</v>
          </cell>
          <cell r="H2287">
            <v>886.66</v>
          </cell>
        </row>
        <row r="2288">
          <cell r="A2288" t="str">
            <v>PRESTACAO LIQUIDADA</v>
          </cell>
          <cell r="B2288" t="str">
            <v>0770016589</v>
          </cell>
          <cell r="C2288" t="str">
            <v>B</v>
          </cell>
          <cell r="D2288" t="str">
            <v>3 Month and less SME Loans</v>
          </cell>
          <cell r="E2288" t="str">
            <v>V</v>
          </cell>
          <cell r="F2288" t="str">
            <v>Performing</v>
          </cell>
          <cell r="G2288">
            <v>18055.560000000001</v>
          </cell>
          <cell r="H2288">
            <v>1924.84</v>
          </cell>
        </row>
        <row r="2289">
          <cell r="A2289" t="str">
            <v>PRESTACAO LIQUIDADA</v>
          </cell>
          <cell r="B2289" t="str">
            <v>0770016590</v>
          </cell>
          <cell r="C2289" t="str">
            <v>B</v>
          </cell>
          <cell r="D2289" t="str">
            <v>3 Month and less SME Loans</v>
          </cell>
          <cell r="E2289" t="str">
            <v>V</v>
          </cell>
          <cell r="F2289" t="str">
            <v>Performing</v>
          </cell>
          <cell r="G2289">
            <v>940.95</v>
          </cell>
          <cell r="H2289">
            <v>24.65</v>
          </cell>
        </row>
        <row r="2290">
          <cell r="A2290" t="str">
            <v>PRESTACAO LIQUIDADA</v>
          </cell>
          <cell r="B2290" t="str">
            <v>0770016593</v>
          </cell>
          <cell r="C2290" t="str">
            <v>B</v>
          </cell>
          <cell r="D2290" t="str">
            <v>3 Month and less SME Loans</v>
          </cell>
          <cell r="E2290" t="str">
            <v>V</v>
          </cell>
          <cell r="F2290" t="str">
            <v>Performing</v>
          </cell>
          <cell r="G2290">
            <v>6388.89</v>
          </cell>
          <cell r="H2290">
            <v>886.66</v>
          </cell>
        </row>
        <row r="2291">
          <cell r="A2291" t="str">
            <v>PRESTACAO LIQUIDADA</v>
          </cell>
          <cell r="B2291" t="str">
            <v>0770016598</v>
          </cell>
          <cell r="C2291" t="str">
            <v>B</v>
          </cell>
          <cell r="D2291" t="str">
            <v>3 Month and less SME Loans</v>
          </cell>
          <cell r="E2291" t="str">
            <v>V</v>
          </cell>
          <cell r="F2291" t="str">
            <v>Performing</v>
          </cell>
          <cell r="G2291">
            <v>335.11</v>
          </cell>
          <cell r="H2291">
            <v>102.04</v>
          </cell>
        </row>
        <row r="2292">
          <cell r="A2292" t="str">
            <v>PRESTACAO LIQUIDADA</v>
          </cell>
          <cell r="B2292" t="str">
            <v>0770016623</v>
          </cell>
          <cell r="C2292" t="str">
            <v>B</v>
          </cell>
          <cell r="D2292" t="str">
            <v>3 Month and less SME Loans</v>
          </cell>
          <cell r="E2292" t="str">
            <v>V</v>
          </cell>
          <cell r="F2292" t="str">
            <v>Performing</v>
          </cell>
          <cell r="G2292">
            <v>406.28</v>
          </cell>
          <cell r="H2292">
            <v>134.41999999999999</v>
          </cell>
        </row>
        <row r="2293">
          <cell r="A2293" t="str">
            <v>PRESTACAO LIQUIDADA</v>
          </cell>
          <cell r="B2293" t="str">
            <v>0770016629</v>
          </cell>
          <cell r="C2293" t="str">
            <v>B</v>
          </cell>
          <cell r="D2293" t="str">
            <v>3 Month and less SME Loans</v>
          </cell>
          <cell r="E2293" t="str">
            <v>V</v>
          </cell>
          <cell r="F2293" t="str">
            <v>Performing</v>
          </cell>
          <cell r="G2293">
            <v>225.97</v>
          </cell>
          <cell r="H2293">
            <v>49.27</v>
          </cell>
        </row>
        <row r="2294">
          <cell r="A2294" t="str">
            <v>PRESTACAO LIQUIDADA</v>
          </cell>
          <cell r="B2294" t="str">
            <v>0770016630</v>
          </cell>
          <cell r="C2294" t="str">
            <v>B</v>
          </cell>
          <cell r="D2294" t="str">
            <v>3 Month and less SME Loans</v>
          </cell>
          <cell r="E2294" t="str">
            <v>V</v>
          </cell>
          <cell r="F2294" t="str">
            <v>Performing</v>
          </cell>
          <cell r="G2294">
            <v>12095.9</v>
          </cell>
          <cell r="H2294">
            <v>2399.11</v>
          </cell>
        </row>
        <row r="2295">
          <cell r="A2295" t="str">
            <v>PRESTACAO LIQUIDADA</v>
          </cell>
          <cell r="B2295" t="str">
            <v>0770016631</v>
          </cell>
          <cell r="C2295" t="str">
            <v>B</v>
          </cell>
          <cell r="D2295" t="str">
            <v>3 Month and less SME Loans</v>
          </cell>
          <cell r="E2295" t="str">
            <v>V</v>
          </cell>
          <cell r="F2295" t="str">
            <v>Performing</v>
          </cell>
          <cell r="G2295">
            <v>706.77</v>
          </cell>
          <cell r="H2295">
            <v>165.42</v>
          </cell>
        </row>
        <row r="2296">
          <cell r="A2296" t="str">
            <v>PRESTACAO LIQUIDADA</v>
          </cell>
          <cell r="B2296" t="str">
            <v>0770016638</v>
          </cell>
          <cell r="C2296" t="str">
            <v>B</v>
          </cell>
          <cell r="D2296" t="str">
            <v>3 Month and less SME Loans</v>
          </cell>
          <cell r="E2296" t="str">
            <v>V</v>
          </cell>
          <cell r="F2296" t="str">
            <v>Performing</v>
          </cell>
          <cell r="G2296">
            <v>702.8</v>
          </cell>
          <cell r="H2296">
            <v>148.49</v>
          </cell>
        </row>
        <row r="2297">
          <cell r="A2297" t="str">
            <v>PRESTACAO LIQUIDADA</v>
          </cell>
          <cell r="B2297" t="str">
            <v>0770016657</v>
          </cell>
          <cell r="C2297" t="str">
            <v>B</v>
          </cell>
          <cell r="D2297" t="str">
            <v>3 Month and less SME Loans</v>
          </cell>
          <cell r="E2297" t="str">
            <v>V</v>
          </cell>
          <cell r="F2297" t="str">
            <v>Performing</v>
          </cell>
          <cell r="G2297">
            <v>49585.42</v>
          </cell>
          <cell r="H2297">
            <v>4976.41</v>
          </cell>
        </row>
        <row r="2298">
          <cell r="A2298" t="str">
            <v>PRESTACAO LIQUIDADA</v>
          </cell>
          <cell r="B2298" t="str">
            <v>0770016670</v>
          </cell>
          <cell r="C2298" t="str">
            <v>B</v>
          </cell>
          <cell r="D2298" t="str">
            <v>3 Month and less SME Loans</v>
          </cell>
          <cell r="E2298" t="str">
            <v>V</v>
          </cell>
          <cell r="F2298" t="str">
            <v>Performing</v>
          </cell>
          <cell r="G2298">
            <v>451.21</v>
          </cell>
          <cell r="H2298">
            <v>74.59</v>
          </cell>
        </row>
        <row r="2299">
          <cell r="A2299" t="str">
            <v>PRESTACAO LIQUIDADA</v>
          </cell>
          <cell r="B2299" t="str">
            <v>0770016677</v>
          </cell>
          <cell r="C2299" t="str">
            <v>B</v>
          </cell>
          <cell r="D2299" t="str">
            <v>3 Month and less SME Loans</v>
          </cell>
          <cell r="E2299" t="str">
            <v>V</v>
          </cell>
          <cell r="F2299" t="str">
            <v>Performing</v>
          </cell>
          <cell r="G2299">
            <v>6206.56</v>
          </cell>
          <cell r="H2299">
            <v>754.76</v>
          </cell>
        </row>
        <row r="2300">
          <cell r="A2300" t="str">
            <v>PRESTACAO LIQUIDADA</v>
          </cell>
          <cell r="B2300" t="str">
            <v>0770016681</v>
          </cell>
          <cell r="C2300" t="str">
            <v>B</v>
          </cell>
          <cell r="D2300" t="str">
            <v>3 Month and less SME Loans</v>
          </cell>
          <cell r="E2300" t="str">
            <v>V</v>
          </cell>
          <cell r="F2300" t="str">
            <v>Performing</v>
          </cell>
          <cell r="G2300">
            <v>1221.6099999999999</v>
          </cell>
          <cell r="H2300">
            <v>37.159999999999997</v>
          </cell>
        </row>
        <row r="2301">
          <cell r="A2301" t="str">
            <v>PRESTACAO LIQUIDADA</v>
          </cell>
          <cell r="B2301" t="str">
            <v>0770016692</v>
          </cell>
          <cell r="C2301" t="str">
            <v>B</v>
          </cell>
          <cell r="D2301" t="str">
            <v>3 Month and less SME Loans</v>
          </cell>
          <cell r="E2301" t="str">
            <v>V</v>
          </cell>
          <cell r="F2301" t="str">
            <v>Performing</v>
          </cell>
          <cell r="G2301">
            <v>0</v>
          </cell>
          <cell r="H2301">
            <v>1148.56</v>
          </cell>
        </row>
        <row r="2302">
          <cell r="A2302" t="str">
            <v>PRESTACAO LIQUIDADA</v>
          </cell>
          <cell r="B2302" t="str">
            <v>0770016698</v>
          </cell>
          <cell r="C2302" t="str">
            <v>B</v>
          </cell>
          <cell r="D2302" t="str">
            <v>3 Month and less SME Loans</v>
          </cell>
          <cell r="E2302" t="str">
            <v>V</v>
          </cell>
          <cell r="F2302" t="str">
            <v>Performing</v>
          </cell>
          <cell r="G2302">
            <v>1201.3499999999999</v>
          </cell>
          <cell r="H2302">
            <v>63.66</v>
          </cell>
        </row>
        <row r="2303">
          <cell r="A2303" t="str">
            <v>PRESTACAO LIQUIDADA</v>
          </cell>
          <cell r="B2303" t="str">
            <v>0770016711</v>
          </cell>
          <cell r="C2303" t="str">
            <v>B</v>
          </cell>
          <cell r="D2303" t="str">
            <v>3 Month and less SME Loans</v>
          </cell>
          <cell r="E2303" t="str">
            <v>V</v>
          </cell>
          <cell r="F2303" t="str">
            <v>Performing</v>
          </cell>
          <cell r="G2303">
            <v>415.17</v>
          </cell>
          <cell r="H2303">
            <v>103.75</v>
          </cell>
        </row>
        <row r="2304">
          <cell r="A2304" t="str">
            <v>PRESTACAO LIQUIDADA</v>
          </cell>
          <cell r="B2304" t="str">
            <v>0770016718</v>
          </cell>
          <cell r="C2304" t="str">
            <v>B</v>
          </cell>
          <cell r="D2304" t="str">
            <v>3 Month and less SME Loans</v>
          </cell>
          <cell r="E2304" t="str">
            <v>V</v>
          </cell>
          <cell r="F2304" t="str">
            <v>Performing</v>
          </cell>
          <cell r="G2304">
            <v>8789.7000000000007</v>
          </cell>
          <cell r="H2304">
            <v>192.81</v>
          </cell>
        </row>
        <row r="2305">
          <cell r="A2305" t="str">
            <v>PRESTACAO LIQUIDADA</v>
          </cell>
          <cell r="B2305" t="str">
            <v>0770016719</v>
          </cell>
          <cell r="C2305" t="str">
            <v>B</v>
          </cell>
          <cell r="D2305" t="str">
            <v>3 Month and less SME Loans</v>
          </cell>
          <cell r="E2305" t="str">
            <v>V</v>
          </cell>
          <cell r="F2305" t="str">
            <v>Performing</v>
          </cell>
          <cell r="G2305">
            <v>9000</v>
          </cell>
          <cell r="H2305">
            <v>1156.8599999999999</v>
          </cell>
        </row>
        <row r="2306">
          <cell r="A2306" t="str">
            <v>PRESTACAO LIQUIDADA</v>
          </cell>
          <cell r="B2306" t="str">
            <v>0770016720</v>
          </cell>
          <cell r="C2306" t="str">
            <v>B</v>
          </cell>
          <cell r="D2306" t="str">
            <v>3 Month and less SME Loans</v>
          </cell>
          <cell r="E2306" t="str">
            <v>V</v>
          </cell>
          <cell r="F2306" t="str">
            <v>Performing</v>
          </cell>
          <cell r="G2306">
            <v>16296</v>
          </cell>
          <cell r="H2306">
            <v>2243.11</v>
          </cell>
        </row>
        <row r="2307">
          <cell r="A2307" t="str">
            <v>PRESTACAO LIQUIDADA</v>
          </cell>
          <cell r="B2307" t="str">
            <v>0770016721</v>
          </cell>
          <cell r="C2307" t="str">
            <v>B</v>
          </cell>
          <cell r="D2307" t="str">
            <v>3 Month and less SME Loans</v>
          </cell>
          <cell r="E2307" t="str">
            <v>V</v>
          </cell>
          <cell r="F2307" t="str">
            <v>Performing</v>
          </cell>
          <cell r="G2307">
            <v>32591.99</v>
          </cell>
          <cell r="H2307">
            <v>4486.22</v>
          </cell>
        </row>
        <row r="2308">
          <cell r="A2308" t="str">
            <v>PRESTACAO LIQUIDADA</v>
          </cell>
          <cell r="B2308" t="str">
            <v>0770016733</v>
          </cell>
          <cell r="C2308" t="str">
            <v>B</v>
          </cell>
          <cell r="D2308" t="str">
            <v>3 Month and less SME Loans</v>
          </cell>
          <cell r="E2308" t="str">
            <v>V</v>
          </cell>
          <cell r="F2308" t="str">
            <v>Delinquent</v>
          </cell>
          <cell r="G2308">
            <v>0</v>
          </cell>
          <cell r="H2308">
            <v>300437.27</v>
          </cell>
        </row>
        <row r="2309">
          <cell r="A2309" t="str">
            <v>PRESTACAO LIQUIDADA</v>
          </cell>
          <cell r="B2309" t="str">
            <v>0770016747</v>
          </cell>
          <cell r="C2309" t="str">
            <v>B</v>
          </cell>
          <cell r="D2309" t="str">
            <v>3 Month and less SME Loans</v>
          </cell>
          <cell r="E2309" t="str">
            <v>V</v>
          </cell>
          <cell r="F2309" t="str">
            <v>Performing</v>
          </cell>
          <cell r="G2309">
            <v>3892.74</v>
          </cell>
          <cell r="H2309">
            <v>1995.6</v>
          </cell>
        </row>
        <row r="2310">
          <cell r="A2310" t="str">
            <v>PRESTACAO LIQUIDADA</v>
          </cell>
          <cell r="B2310" t="str">
            <v>0770016763</v>
          </cell>
          <cell r="C2310" t="str">
            <v>B</v>
          </cell>
          <cell r="D2310" t="str">
            <v>3 Month and less SME Loans</v>
          </cell>
          <cell r="E2310" t="str">
            <v>V</v>
          </cell>
          <cell r="F2310" t="str">
            <v>Performing</v>
          </cell>
          <cell r="G2310">
            <v>4166.67</v>
          </cell>
          <cell r="H2310">
            <v>64.14</v>
          </cell>
        </row>
        <row r="2311">
          <cell r="A2311" t="str">
            <v>PRESTACAO LIQUIDADA</v>
          </cell>
          <cell r="B2311" t="str">
            <v>0770016764</v>
          </cell>
          <cell r="C2311" t="str">
            <v>B</v>
          </cell>
          <cell r="D2311" t="str">
            <v>3 Month and less SME Loans</v>
          </cell>
          <cell r="E2311" t="str">
            <v>V</v>
          </cell>
          <cell r="F2311" t="str">
            <v>Performing</v>
          </cell>
          <cell r="G2311">
            <v>2027.78</v>
          </cell>
          <cell r="H2311">
            <v>1400.84</v>
          </cell>
        </row>
        <row r="2312">
          <cell r="A2312" t="str">
            <v>PRESTACAO LIQUIDADA</v>
          </cell>
          <cell r="B2312" t="str">
            <v>0770016765</v>
          </cell>
          <cell r="C2312" t="str">
            <v>B</v>
          </cell>
          <cell r="D2312" t="str">
            <v>3 Month and less SME Loans</v>
          </cell>
          <cell r="E2312" t="str">
            <v>V</v>
          </cell>
          <cell r="F2312" t="str">
            <v>Performing</v>
          </cell>
          <cell r="G2312">
            <v>16326.66</v>
          </cell>
          <cell r="H2312">
            <v>81.93</v>
          </cell>
        </row>
        <row r="2313">
          <cell r="A2313" t="str">
            <v>PRESTACAO LIQUIDADA</v>
          </cell>
          <cell r="B2313" t="str">
            <v>0770016770</v>
          </cell>
          <cell r="C2313" t="str">
            <v>B</v>
          </cell>
          <cell r="D2313" t="str">
            <v>3 Month and less SME Loans</v>
          </cell>
          <cell r="E2313" t="str">
            <v>V</v>
          </cell>
          <cell r="F2313" t="str">
            <v>Performing</v>
          </cell>
          <cell r="G2313">
            <v>3865</v>
          </cell>
          <cell r="H2313">
            <v>661.17</v>
          </cell>
        </row>
        <row r="2314">
          <cell r="A2314" t="str">
            <v>PRESTACAO LIQUIDADA</v>
          </cell>
          <cell r="B2314" t="str">
            <v>0770016771</v>
          </cell>
          <cell r="C2314" t="str">
            <v>B</v>
          </cell>
          <cell r="D2314" t="str">
            <v>3 Month and less SME Loans</v>
          </cell>
          <cell r="E2314" t="str">
            <v>V</v>
          </cell>
          <cell r="F2314" t="str">
            <v>Performing</v>
          </cell>
          <cell r="G2314">
            <v>0</v>
          </cell>
          <cell r="H2314">
            <v>15671.52</v>
          </cell>
        </row>
        <row r="2315">
          <cell r="A2315" t="str">
            <v>PRESTACAO LIQUIDADA</v>
          </cell>
          <cell r="B2315" t="str">
            <v>0770016775</v>
          </cell>
          <cell r="C2315" t="str">
            <v>B</v>
          </cell>
          <cell r="D2315" t="str">
            <v>3 Month and less SME Loans</v>
          </cell>
          <cell r="E2315" t="str">
            <v>V</v>
          </cell>
          <cell r="F2315" t="str">
            <v>Performing</v>
          </cell>
          <cell r="G2315">
            <v>1840.78</v>
          </cell>
          <cell r="H2315">
            <v>958.14</v>
          </cell>
        </row>
        <row r="2316">
          <cell r="A2316" t="str">
            <v>PRESTACAO LIQUIDADA</v>
          </cell>
          <cell r="B2316" t="str">
            <v>0770016780</v>
          </cell>
          <cell r="C2316" t="str">
            <v>B</v>
          </cell>
          <cell r="D2316" t="str">
            <v>3 Month and less SME Loans</v>
          </cell>
          <cell r="E2316" t="str">
            <v>V</v>
          </cell>
          <cell r="F2316" t="str">
            <v>Performing</v>
          </cell>
          <cell r="G2316">
            <v>1041.67</v>
          </cell>
          <cell r="H2316">
            <v>470.78</v>
          </cell>
        </row>
        <row r="2317">
          <cell r="A2317" t="str">
            <v>PRESTACAO LIQUIDADA</v>
          </cell>
          <cell r="B2317" t="str">
            <v>0770016807</v>
          </cell>
          <cell r="C2317" t="str">
            <v>B</v>
          </cell>
          <cell r="D2317" t="str">
            <v>3 Month and less SME Loans</v>
          </cell>
          <cell r="E2317" t="str">
            <v>V</v>
          </cell>
          <cell r="F2317" t="str">
            <v>Performing</v>
          </cell>
          <cell r="G2317">
            <v>37806.839999999997</v>
          </cell>
          <cell r="H2317">
            <v>5826.74</v>
          </cell>
        </row>
        <row r="2318">
          <cell r="A2318" t="str">
            <v>PRESTACAO LIQUIDADA</v>
          </cell>
          <cell r="B2318" t="str">
            <v>0770016808</v>
          </cell>
          <cell r="C2318" t="str">
            <v>B</v>
          </cell>
          <cell r="D2318" t="str">
            <v>3 Month and less SME Loans</v>
          </cell>
          <cell r="E2318" t="str">
            <v>V</v>
          </cell>
          <cell r="F2318" t="str">
            <v>Performing</v>
          </cell>
          <cell r="G2318">
            <v>0</v>
          </cell>
          <cell r="H2318">
            <v>10595.89</v>
          </cell>
        </row>
        <row r="2319">
          <cell r="A2319" t="str">
            <v>PRESTACAO LIQUIDADA</v>
          </cell>
          <cell r="B2319" t="str">
            <v>0770016812</v>
          </cell>
          <cell r="C2319" t="str">
            <v>B</v>
          </cell>
          <cell r="D2319" t="str">
            <v>3 Month and less SME Loans</v>
          </cell>
          <cell r="E2319" t="str">
            <v>V</v>
          </cell>
          <cell r="F2319" t="str">
            <v>Performing</v>
          </cell>
          <cell r="G2319">
            <v>437.56</v>
          </cell>
          <cell r="H2319">
            <v>141.96</v>
          </cell>
        </row>
        <row r="2320">
          <cell r="A2320" t="str">
            <v>PRESTACAO LIQUIDADA</v>
          </cell>
          <cell r="B2320" t="str">
            <v>0770016816</v>
          </cell>
          <cell r="C2320" t="str">
            <v>B</v>
          </cell>
          <cell r="D2320" t="str">
            <v>3 Month and less SME Loans</v>
          </cell>
          <cell r="E2320" t="str">
            <v>V</v>
          </cell>
          <cell r="F2320" t="str">
            <v>Performing</v>
          </cell>
          <cell r="G2320">
            <v>6954.29</v>
          </cell>
          <cell r="H2320">
            <v>67.06</v>
          </cell>
        </row>
        <row r="2321">
          <cell r="A2321" t="str">
            <v>PRESTACAO LIQUIDADA</v>
          </cell>
          <cell r="B2321" t="str">
            <v>0770016831</v>
          </cell>
          <cell r="C2321" t="str">
            <v>B</v>
          </cell>
          <cell r="D2321" t="str">
            <v>3 Month and less SME Loans</v>
          </cell>
          <cell r="E2321" t="str">
            <v>V</v>
          </cell>
          <cell r="F2321" t="str">
            <v>Performing</v>
          </cell>
          <cell r="G2321">
            <v>46279.01</v>
          </cell>
          <cell r="H2321">
            <v>8941.14</v>
          </cell>
        </row>
        <row r="2322">
          <cell r="A2322" t="str">
            <v>PRESTACAO LIQUIDADA</v>
          </cell>
          <cell r="B2322" t="str">
            <v>0770016836</v>
          </cell>
          <cell r="C2322" t="str">
            <v>B</v>
          </cell>
          <cell r="D2322" t="str">
            <v>3 Month and less SME Loans</v>
          </cell>
          <cell r="E2322" t="str">
            <v>V</v>
          </cell>
          <cell r="F2322" t="str">
            <v>Performing</v>
          </cell>
          <cell r="G2322">
            <v>44138.03</v>
          </cell>
          <cell r="H2322">
            <v>111.88</v>
          </cell>
        </row>
        <row r="2323">
          <cell r="A2323" t="str">
            <v>PRESTACAO LIQUIDADA</v>
          </cell>
          <cell r="B2323" t="str">
            <v>0770016839</v>
          </cell>
          <cell r="C2323" t="str">
            <v>B</v>
          </cell>
          <cell r="D2323" t="str">
            <v>3 Month and less SME Loans</v>
          </cell>
          <cell r="E2323" t="str">
            <v>V</v>
          </cell>
          <cell r="F2323" t="str">
            <v>Performing</v>
          </cell>
          <cell r="G2323">
            <v>692</v>
          </cell>
          <cell r="H2323">
            <v>232.01</v>
          </cell>
        </row>
        <row r="2324">
          <cell r="A2324" t="str">
            <v>PRESTACAO LIQUIDADA</v>
          </cell>
          <cell r="B2324" t="str">
            <v>0770016878</v>
          </cell>
          <cell r="C2324" t="str">
            <v>B</v>
          </cell>
          <cell r="D2324" t="str">
            <v>3 Month and less SME Loans</v>
          </cell>
          <cell r="E2324" t="str">
            <v>V</v>
          </cell>
          <cell r="F2324" t="str">
            <v>Performing</v>
          </cell>
          <cell r="G2324">
            <v>45000</v>
          </cell>
          <cell r="H2324">
            <v>12080.25</v>
          </cell>
        </row>
        <row r="2325">
          <cell r="A2325" t="str">
            <v>PRESTACAO LIQUIDADA</v>
          </cell>
          <cell r="B2325" t="str">
            <v>0770016879</v>
          </cell>
          <cell r="C2325" t="str">
            <v>B</v>
          </cell>
          <cell r="D2325" t="str">
            <v>3 Month and less SME Loans</v>
          </cell>
          <cell r="E2325" t="str">
            <v>V</v>
          </cell>
          <cell r="F2325" t="str">
            <v>Performing</v>
          </cell>
          <cell r="G2325">
            <v>57812.56</v>
          </cell>
          <cell r="H2325">
            <v>126.3</v>
          </cell>
        </row>
        <row r="2326">
          <cell r="A2326" t="str">
            <v>PRESTACAO LIQUIDADA</v>
          </cell>
          <cell r="B2326" t="str">
            <v>0770016882</v>
          </cell>
          <cell r="C2326" t="str">
            <v>B</v>
          </cell>
          <cell r="D2326" t="str">
            <v>3 Month and less SME Loans</v>
          </cell>
          <cell r="E2326" t="str">
            <v>V</v>
          </cell>
          <cell r="F2326" t="str">
            <v>Performing</v>
          </cell>
          <cell r="G2326">
            <v>27777.78</v>
          </cell>
          <cell r="H2326">
            <v>7319.17</v>
          </cell>
        </row>
        <row r="2327">
          <cell r="A2327" t="str">
            <v>PRESTACAO LIQUIDADA</v>
          </cell>
          <cell r="B2327" t="str">
            <v>0770016915</v>
          </cell>
          <cell r="C2327" t="str">
            <v>B</v>
          </cell>
          <cell r="D2327" t="str">
            <v>3 Month and less SME Loans</v>
          </cell>
          <cell r="E2327" t="str">
            <v>V</v>
          </cell>
          <cell r="F2327" t="str">
            <v>Performing</v>
          </cell>
          <cell r="G2327">
            <v>674.14</v>
          </cell>
          <cell r="H2327">
            <v>207.16</v>
          </cell>
        </row>
        <row r="2328">
          <cell r="A2328" t="str">
            <v>PRESTACAO LIQUIDADA</v>
          </cell>
          <cell r="B2328" t="str">
            <v>0770016916</v>
          </cell>
          <cell r="C2328" t="str">
            <v>B</v>
          </cell>
          <cell r="D2328" t="str">
            <v>3 Month and less SME Loans</v>
          </cell>
          <cell r="E2328" t="str">
            <v>V</v>
          </cell>
          <cell r="F2328" t="str">
            <v>Performing</v>
          </cell>
          <cell r="G2328">
            <v>701.24</v>
          </cell>
          <cell r="H2328">
            <v>170.17</v>
          </cell>
        </row>
        <row r="2329">
          <cell r="A2329" t="str">
            <v>PRESTACAO LIQUIDADA</v>
          </cell>
          <cell r="B2329" t="str">
            <v>0770016926</v>
          </cell>
          <cell r="C2329" t="str">
            <v>B</v>
          </cell>
          <cell r="D2329" t="str">
            <v>3 Month and less SME Loans</v>
          </cell>
          <cell r="E2329" t="str">
            <v>V</v>
          </cell>
          <cell r="F2329" t="str">
            <v>Performing</v>
          </cell>
          <cell r="G2329">
            <v>2079.23</v>
          </cell>
          <cell r="H2329">
            <v>159.35</v>
          </cell>
        </row>
        <row r="2330">
          <cell r="A2330" t="str">
            <v>PRESTACAO LIQUIDADA</v>
          </cell>
          <cell r="B2330" t="str">
            <v>0770016927</v>
          </cell>
          <cell r="C2330" t="str">
            <v>B</v>
          </cell>
          <cell r="D2330" t="str">
            <v>3 Month and less SME Loans</v>
          </cell>
          <cell r="E2330" t="str">
            <v>V</v>
          </cell>
          <cell r="F2330" t="str">
            <v>Performing</v>
          </cell>
          <cell r="G2330">
            <v>97312.04</v>
          </cell>
          <cell r="H2330">
            <v>2026.44</v>
          </cell>
        </row>
        <row r="2331">
          <cell r="A2331" t="str">
            <v>PRESTACAO LIQUIDADA</v>
          </cell>
          <cell r="B2331" t="str">
            <v>0770016928</v>
          </cell>
          <cell r="C2331" t="str">
            <v>B</v>
          </cell>
          <cell r="D2331" t="str">
            <v>3 Month and less SME Loans</v>
          </cell>
          <cell r="E2331" t="str">
            <v>V</v>
          </cell>
          <cell r="F2331" t="str">
            <v>Performing</v>
          </cell>
          <cell r="G2331">
            <v>11500</v>
          </cell>
          <cell r="H2331">
            <v>2049.5300000000002</v>
          </cell>
        </row>
        <row r="2332">
          <cell r="A2332" t="str">
            <v>PRESTACAO LIQUIDADA</v>
          </cell>
          <cell r="B2332" t="str">
            <v>0770016929</v>
          </cell>
          <cell r="C2332" t="str">
            <v>B</v>
          </cell>
          <cell r="D2332" t="str">
            <v>3 Month and less SME Loans</v>
          </cell>
          <cell r="E2332" t="str">
            <v>V</v>
          </cell>
          <cell r="F2332" t="str">
            <v>Performing</v>
          </cell>
          <cell r="G2332">
            <v>2746.35</v>
          </cell>
          <cell r="H2332">
            <v>147.37</v>
          </cell>
        </row>
        <row r="2333">
          <cell r="A2333" t="str">
            <v>PRESTACAO LIQUIDADA</v>
          </cell>
          <cell r="B2333" t="str">
            <v>0770016930</v>
          </cell>
          <cell r="C2333" t="str">
            <v>B</v>
          </cell>
          <cell r="D2333" t="str">
            <v>3 Month and less SME Loans</v>
          </cell>
          <cell r="E2333" t="str">
            <v>V</v>
          </cell>
          <cell r="F2333" t="str">
            <v>Performing</v>
          </cell>
          <cell r="G2333">
            <v>3454.5</v>
          </cell>
          <cell r="H2333">
            <v>1573.23</v>
          </cell>
        </row>
        <row r="2334">
          <cell r="A2334" t="str">
            <v>PRESTACAO LIQUIDADA</v>
          </cell>
          <cell r="B2334" t="str">
            <v>0770016933</v>
          </cell>
          <cell r="C2334" t="str">
            <v>B</v>
          </cell>
          <cell r="D2334" t="str">
            <v>3 Month and less SME Loans</v>
          </cell>
          <cell r="E2334" t="str">
            <v>V</v>
          </cell>
          <cell r="F2334" t="str">
            <v>Delinquent</v>
          </cell>
          <cell r="G2334">
            <v>8661.34</v>
          </cell>
          <cell r="H2334">
            <v>0</v>
          </cell>
        </row>
        <row r="2335">
          <cell r="A2335" t="str">
            <v>PRESTACAO LIQUIDADA</v>
          </cell>
          <cell r="B2335" t="str">
            <v>0770016972</v>
          </cell>
          <cell r="C2335" t="str">
            <v>B</v>
          </cell>
          <cell r="D2335" t="str">
            <v>3 Month and less SME Loans</v>
          </cell>
          <cell r="E2335" t="str">
            <v>V</v>
          </cell>
          <cell r="F2335" t="str">
            <v>Performing</v>
          </cell>
          <cell r="G2335">
            <v>14018.16</v>
          </cell>
          <cell r="H2335">
            <v>196.69</v>
          </cell>
        </row>
        <row r="2336">
          <cell r="A2336" t="str">
            <v>PRESTACAO LIQUIDADA</v>
          </cell>
          <cell r="B2336" t="str">
            <v>0770016979</v>
          </cell>
          <cell r="C2336" t="str">
            <v>B</v>
          </cell>
          <cell r="D2336" t="str">
            <v>3 Month and less SME Loans</v>
          </cell>
          <cell r="E2336" t="str">
            <v>V</v>
          </cell>
          <cell r="F2336" t="str">
            <v>Performing</v>
          </cell>
          <cell r="G2336">
            <v>6070.5</v>
          </cell>
          <cell r="H2336">
            <v>117.22</v>
          </cell>
        </row>
        <row r="2337">
          <cell r="A2337" t="str">
            <v>PRESTACAO LIQUIDADA</v>
          </cell>
          <cell r="B2337" t="str">
            <v>0770017001</v>
          </cell>
          <cell r="C2337" t="str">
            <v>B</v>
          </cell>
          <cell r="D2337" t="str">
            <v>3 Month and less SME Loans</v>
          </cell>
          <cell r="E2337" t="str">
            <v>V</v>
          </cell>
          <cell r="F2337" t="str">
            <v>Performing</v>
          </cell>
          <cell r="G2337">
            <v>15000</v>
          </cell>
          <cell r="H2337">
            <v>545.91</v>
          </cell>
        </row>
        <row r="2338">
          <cell r="A2338" t="str">
            <v>PRESTACAO LIQUIDADA</v>
          </cell>
          <cell r="B2338" t="str">
            <v>0770017005</v>
          </cell>
          <cell r="C2338" t="str">
            <v>B</v>
          </cell>
          <cell r="D2338" t="str">
            <v>3 Month and less SME Loans</v>
          </cell>
          <cell r="E2338" t="str">
            <v>V</v>
          </cell>
          <cell r="F2338" t="str">
            <v>Performing</v>
          </cell>
          <cell r="G2338">
            <v>7142.86</v>
          </cell>
          <cell r="H2338">
            <v>884.25</v>
          </cell>
        </row>
        <row r="2339">
          <cell r="A2339" t="str">
            <v>PRESTACAO LIQUIDADA</v>
          </cell>
          <cell r="B2339" t="str">
            <v>0770017007</v>
          </cell>
          <cell r="C2339" t="str">
            <v>B</v>
          </cell>
          <cell r="D2339" t="str">
            <v>3 Month and less SME Loans</v>
          </cell>
          <cell r="E2339" t="str">
            <v>V</v>
          </cell>
          <cell r="F2339" t="str">
            <v>Performing</v>
          </cell>
          <cell r="G2339">
            <v>6250</v>
          </cell>
          <cell r="H2339">
            <v>206.35</v>
          </cell>
        </row>
        <row r="2340">
          <cell r="A2340" t="str">
            <v>PRESTACAO LIQUIDADA</v>
          </cell>
          <cell r="B2340" t="str">
            <v>0770017023</v>
          </cell>
          <cell r="C2340" t="str">
            <v>B</v>
          </cell>
          <cell r="D2340" t="str">
            <v>3 Month and less SME Loans</v>
          </cell>
          <cell r="E2340" t="str">
            <v>V</v>
          </cell>
          <cell r="F2340" t="str">
            <v>Performing</v>
          </cell>
          <cell r="G2340">
            <v>336.24</v>
          </cell>
          <cell r="H2340">
            <v>97.59</v>
          </cell>
        </row>
        <row r="2341">
          <cell r="A2341" t="str">
            <v>PRESTACAO LIQUIDADA</v>
          </cell>
          <cell r="B2341" t="str">
            <v>0770017024</v>
          </cell>
          <cell r="C2341" t="str">
            <v>B</v>
          </cell>
          <cell r="D2341" t="str">
            <v>3 Month and less SME Loans</v>
          </cell>
          <cell r="E2341" t="str">
            <v>V</v>
          </cell>
          <cell r="F2341" t="str">
            <v>Performing</v>
          </cell>
          <cell r="G2341">
            <v>6944.44</v>
          </cell>
          <cell r="H2341">
            <v>1551.11</v>
          </cell>
        </row>
        <row r="2342">
          <cell r="A2342" t="str">
            <v>PRESTACAO LIQUIDADA</v>
          </cell>
          <cell r="B2342" t="str">
            <v>0770017025</v>
          </cell>
          <cell r="C2342" t="str">
            <v>B</v>
          </cell>
          <cell r="D2342" t="str">
            <v>3 Month and less SME Loans</v>
          </cell>
          <cell r="E2342" t="str">
            <v>V</v>
          </cell>
          <cell r="F2342" t="str">
            <v>Performing</v>
          </cell>
          <cell r="G2342">
            <v>3472.22</v>
          </cell>
          <cell r="H2342">
            <v>775.56</v>
          </cell>
        </row>
        <row r="2343">
          <cell r="A2343" t="str">
            <v>PRESTACAO LIQUIDADA</v>
          </cell>
          <cell r="B2343" t="str">
            <v>0770017026</v>
          </cell>
          <cell r="C2343" t="str">
            <v>B</v>
          </cell>
          <cell r="D2343" t="str">
            <v>3 Month and less SME Loans</v>
          </cell>
          <cell r="E2343" t="str">
            <v>V</v>
          </cell>
          <cell r="F2343" t="str">
            <v>Performing</v>
          </cell>
          <cell r="G2343">
            <v>8428.09</v>
          </cell>
          <cell r="H2343">
            <v>278.48</v>
          </cell>
        </row>
        <row r="2344">
          <cell r="A2344" t="str">
            <v>PRESTACAO LIQUIDADA</v>
          </cell>
          <cell r="B2344" t="str">
            <v>0770017029</v>
          </cell>
          <cell r="C2344" t="str">
            <v>B</v>
          </cell>
          <cell r="D2344" t="str">
            <v>3 Month and less SME Loans</v>
          </cell>
          <cell r="E2344" t="str">
            <v>V</v>
          </cell>
          <cell r="F2344" t="str">
            <v>Performing</v>
          </cell>
          <cell r="G2344">
            <v>551.20000000000005</v>
          </cell>
          <cell r="H2344">
            <v>462.08</v>
          </cell>
        </row>
        <row r="2345">
          <cell r="A2345" t="str">
            <v>PRESTACAO LIQUIDADA</v>
          </cell>
          <cell r="B2345" t="str">
            <v>0770017042</v>
          </cell>
          <cell r="C2345" t="str">
            <v>B</v>
          </cell>
          <cell r="D2345" t="str">
            <v>3 Month and less SME Loans</v>
          </cell>
          <cell r="E2345" t="str">
            <v>V</v>
          </cell>
          <cell r="F2345" t="str">
            <v>Performing</v>
          </cell>
          <cell r="G2345">
            <v>4734.0600000000004</v>
          </cell>
          <cell r="H2345">
            <v>2198.85</v>
          </cell>
        </row>
        <row r="2346">
          <cell r="A2346" t="str">
            <v>PRESTACAO LIQUIDADA</v>
          </cell>
          <cell r="B2346" t="str">
            <v>0770017048</v>
          </cell>
          <cell r="C2346" t="str">
            <v>B</v>
          </cell>
          <cell r="D2346" t="str">
            <v>3 Month and less SME Loans</v>
          </cell>
          <cell r="E2346" t="str">
            <v>V</v>
          </cell>
          <cell r="F2346" t="str">
            <v>Performing</v>
          </cell>
          <cell r="G2346">
            <v>697.14</v>
          </cell>
          <cell r="H2346">
            <v>147.08000000000001</v>
          </cell>
        </row>
        <row r="2347">
          <cell r="A2347" t="str">
            <v>PRESTACAO LIQUIDADA</v>
          </cell>
          <cell r="B2347" t="str">
            <v>0770017049</v>
          </cell>
          <cell r="C2347" t="str">
            <v>B</v>
          </cell>
          <cell r="D2347" t="str">
            <v>3 Month and less SME Loans</v>
          </cell>
          <cell r="E2347" t="str">
            <v>V</v>
          </cell>
          <cell r="F2347" t="str">
            <v>Performing</v>
          </cell>
          <cell r="G2347">
            <v>2500</v>
          </cell>
          <cell r="H2347">
            <v>883.37</v>
          </cell>
        </row>
        <row r="2348">
          <cell r="A2348" t="str">
            <v>PRESTACAO LIQUIDADA</v>
          </cell>
          <cell r="B2348" t="str">
            <v>0770017051</v>
          </cell>
          <cell r="C2348" t="str">
            <v>B</v>
          </cell>
          <cell r="D2348" t="str">
            <v>3 Month and less SME Loans</v>
          </cell>
          <cell r="E2348" t="str">
            <v>V</v>
          </cell>
          <cell r="F2348" t="str">
            <v>Performing</v>
          </cell>
          <cell r="G2348">
            <v>54429.16</v>
          </cell>
          <cell r="H2348">
            <v>5272.94</v>
          </cell>
        </row>
        <row r="2349">
          <cell r="A2349" t="str">
            <v>PRESTACAO LIQUIDADA</v>
          </cell>
          <cell r="B2349" t="str">
            <v>0770017072</v>
          </cell>
          <cell r="C2349" t="str">
            <v>B</v>
          </cell>
          <cell r="D2349" t="str">
            <v>3 Month and less SME Loans</v>
          </cell>
          <cell r="E2349" t="str">
            <v>V</v>
          </cell>
          <cell r="F2349" t="str">
            <v>Performing</v>
          </cell>
          <cell r="G2349">
            <v>178.11</v>
          </cell>
          <cell r="H2349">
            <v>40.549999999999997</v>
          </cell>
        </row>
        <row r="2350">
          <cell r="A2350" t="str">
            <v>PRESTACAO LIQUIDADA</v>
          </cell>
          <cell r="B2350" t="str">
            <v>0770017083</v>
          </cell>
          <cell r="C2350" t="str">
            <v>B</v>
          </cell>
          <cell r="D2350" t="str">
            <v>3 Month and less SME Loans</v>
          </cell>
          <cell r="E2350" t="str">
            <v>V</v>
          </cell>
          <cell r="F2350" t="str">
            <v>Performing</v>
          </cell>
          <cell r="G2350">
            <v>865.8</v>
          </cell>
          <cell r="H2350">
            <v>145.04</v>
          </cell>
        </row>
        <row r="2351">
          <cell r="A2351" t="str">
            <v>PRESTACAO LIQUIDADA</v>
          </cell>
          <cell r="B2351" t="str">
            <v>0770017086</v>
          </cell>
          <cell r="C2351" t="str">
            <v>B</v>
          </cell>
          <cell r="D2351" t="str">
            <v>3 Month and less SME Loans</v>
          </cell>
          <cell r="E2351" t="str">
            <v>V</v>
          </cell>
          <cell r="F2351" t="str">
            <v>Performing</v>
          </cell>
          <cell r="G2351">
            <v>3195.9</v>
          </cell>
          <cell r="H2351">
            <v>600.95000000000005</v>
          </cell>
        </row>
        <row r="2352">
          <cell r="A2352" t="str">
            <v>PRESTACAO LIQUIDADA</v>
          </cell>
          <cell r="B2352" t="str">
            <v>0770017092</v>
          </cell>
          <cell r="C2352" t="str">
            <v>B</v>
          </cell>
          <cell r="D2352" t="str">
            <v>3 Month and less SME Loans</v>
          </cell>
          <cell r="E2352" t="str">
            <v>V</v>
          </cell>
          <cell r="F2352" t="str">
            <v>Performing</v>
          </cell>
          <cell r="G2352">
            <v>8105</v>
          </cell>
          <cell r="H2352">
            <v>6705.44</v>
          </cell>
        </row>
        <row r="2353">
          <cell r="A2353" t="str">
            <v>PRESTACAO LIQUIDADA</v>
          </cell>
          <cell r="B2353" t="str">
            <v>0770017128</v>
          </cell>
          <cell r="C2353" t="str">
            <v>B</v>
          </cell>
          <cell r="D2353" t="str">
            <v>3 Month and less SME Loans</v>
          </cell>
          <cell r="E2353" t="str">
            <v>V</v>
          </cell>
          <cell r="F2353" t="str">
            <v>Performing</v>
          </cell>
          <cell r="G2353">
            <v>12157.28</v>
          </cell>
          <cell r="H2353">
            <v>742.38</v>
          </cell>
        </row>
        <row r="2354">
          <cell r="A2354" t="str">
            <v>PRESTACAO LIQUIDADA</v>
          </cell>
          <cell r="B2354" t="str">
            <v>0770017181</v>
          </cell>
          <cell r="C2354" t="str">
            <v>B</v>
          </cell>
          <cell r="D2354" t="str">
            <v>3 Month and less SME Loans</v>
          </cell>
          <cell r="E2354" t="str">
            <v>V</v>
          </cell>
          <cell r="F2354" t="str">
            <v>Performing</v>
          </cell>
          <cell r="G2354">
            <v>858.08</v>
          </cell>
          <cell r="H2354">
            <v>75.94</v>
          </cell>
        </row>
        <row r="2355">
          <cell r="A2355" t="str">
            <v>PRESTACAO LIQUIDADA</v>
          </cell>
          <cell r="B2355" t="str">
            <v>0770017182</v>
          </cell>
          <cell r="C2355" t="str">
            <v>B</v>
          </cell>
          <cell r="D2355" t="str">
            <v>3 Month and less SME Loans</v>
          </cell>
          <cell r="E2355" t="str">
            <v>V</v>
          </cell>
          <cell r="F2355" t="str">
            <v>Performing</v>
          </cell>
          <cell r="G2355">
            <v>7005.32</v>
          </cell>
          <cell r="H2355">
            <v>921.12</v>
          </cell>
        </row>
        <row r="2356">
          <cell r="A2356" t="str">
            <v>PRESTACAO LIQUIDADA</v>
          </cell>
          <cell r="B2356" t="str">
            <v>0770017183</v>
          </cell>
          <cell r="C2356" t="str">
            <v>B</v>
          </cell>
          <cell r="D2356" t="str">
            <v>3 Month and less SME Loans</v>
          </cell>
          <cell r="E2356" t="str">
            <v>V</v>
          </cell>
          <cell r="F2356" t="str">
            <v>Performing</v>
          </cell>
          <cell r="G2356">
            <v>8747.2199999999993</v>
          </cell>
          <cell r="H2356">
            <v>49.46</v>
          </cell>
        </row>
        <row r="2357">
          <cell r="A2357" t="str">
            <v>PRESTACAO LIQUIDADA</v>
          </cell>
          <cell r="B2357" t="str">
            <v>0770017221</v>
          </cell>
          <cell r="C2357" t="str">
            <v>B</v>
          </cell>
          <cell r="D2357" t="str">
            <v>3 Month and less SME Loans</v>
          </cell>
          <cell r="E2357" t="str">
            <v>V</v>
          </cell>
          <cell r="F2357" t="str">
            <v>Performing</v>
          </cell>
          <cell r="G2357">
            <v>5866.41</v>
          </cell>
          <cell r="H2357">
            <v>165.13</v>
          </cell>
        </row>
        <row r="2358">
          <cell r="A2358" t="str">
            <v>PRESTACAO LIQUIDADA</v>
          </cell>
          <cell r="B2358" t="str">
            <v>0770017242</v>
          </cell>
          <cell r="C2358" t="str">
            <v>B</v>
          </cell>
          <cell r="D2358" t="str">
            <v>3 Month and less SME Loans</v>
          </cell>
          <cell r="E2358" t="str">
            <v>V</v>
          </cell>
          <cell r="F2358" t="str">
            <v>Performing</v>
          </cell>
          <cell r="G2358">
            <v>6250</v>
          </cell>
          <cell r="H2358">
            <v>482.91</v>
          </cell>
        </row>
        <row r="2359">
          <cell r="A2359" t="str">
            <v>PRESTACAO LIQUIDADA</v>
          </cell>
          <cell r="B2359" t="str">
            <v>0770017267</v>
          </cell>
          <cell r="C2359" t="str">
            <v>B</v>
          </cell>
          <cell r="D2359" t="str">
            <v>3 Month and less SME Loans</v>
          </cell>
          <cell r="E2359" t="str">
            <v>V</v>
          </cell>
          <cell r="F2359" t="str">
            <v>Performing</v>
          </cell>
          <cell r="G2359">
            <v>378.24</v>
          </cell>
          <cell r="H2359">
            <v>142.18</v>
          </cell>
        </row>
        <row r="2360">
          <cell r="A2360" t="str">
            <v>PRESTACAO LIQUIDADA</v>
          </cell>
          <cell r="B2360" t="str">
            <v>0770017280</v>
          </cell>
          <cell r="C2360" t="str">
            <v>B</v>
          </cell>
          <cell r="D2360" t="str">
            <v>3 Month and less SME Loans</v>
          </cell>
          <cell r="E2360" t="str">
            <v>V</v>
          </cell>
          <cell r="F2360" t="str">
            <v>Performing</v>
          </cell>
          <cell r="G2360">
            <v>19200.759999999998</v>
          </cell>
          <cell r="H2360">
            <v>4176.6099999999997</v>
          </cell>
        </row>
        <row r="2361">
          <cell r="A2361" t="str">
            <v>PRESTACAO LIQUIDADA</v>
          </cell>
          <cell r="B2361" t="str">
            <v>0770017283</v>
          </cell>
          <cell r="C2361" t="str">
            <v>B</v>
          </cell>
          <cell r="D2361" t="str">
            <v>3 Month and less SME Loans</v>
          </cell>
          <cell r="E2361" t="str">
            <v>V</v>
          </cell>
          <cell r="F2361" t="str">
            <v>Performing</v>
          </cell>
          <cell r="G2361">
            <v>3333.33</v>
          </cell>
          <cell r="H2361">
            <v>1019.84</v>
          </cell>
        </row>
        <row r="2362">
          <cell r="A2362" t="str">
            <v>PRESTACAO LIQUIDADA</v>
          </cell>
          <cell r="B2362" t="str">
            <v>0770017309</v>
          </cell>
          <cell r="C2362" t="str">
            <v>B</v>
          </cell>
          <cell r="D2362" t="str">
            <v>3 Month and less SME Loans</v>
          </cell>
          <cell r="E2362" t="str">
            <v>V</v>
          </cell>
          <cell r="F2362" t="str">
            <v>Performing</v>
          </cell>
          <cell r="G2362">
            <v>1463.08</v>
          </cell>
          <cell r="H2362">
            <v>163.66</v>
          </cell>
        </row>
        <row r="2363">
          <cell r="A2363" t="str">
            <v>PRESTACAO LIQUIDADA</v>
          </cell>
          <cell r="B2363" t="str">
            <v>0770017313</v>
          </cell>
          <cell r="C2363" t="str">
            <v>B</v>
          </cell>
          <cell r="D2363" t="str">
            <v>3 Month and less SME Loans</v>
          </cell>
          <cell r="E2363" t="str">
            <v>V</v>
          </cell>
          <cell r="F2363" t="str">
            <v>Performing</v>
          </cell>
          <cell r="G2363">
            <v>43594.02</v>
          </cell>
          <cell r="H2363">
            <v>4121.54</v>
          </cell>
        </row>
        <row r="2364">
          <cell r="A2364" t="str">
            <v>PRESTACAO LIQUIDADA</v>
          </cell>
          <cell r="B2364" t="str">
            <v>0770017316</v>
          </cell>
          <cell r="C2364" t="str">
            <v>B</v>
          </cell>
          <cell r="D2364" t="str">
            <v>3 Month and less SME Loans</v>
          </cell>
          <cell r="E2364" t="str">
            <v>V</v>
          </cell>
          <cell r="F2364" t="str">
            <v>Performing</v>
          </cell>
          <cell r="G2364">
            <v>62500</v>
          </cell>
          <cell r="H2364">
            <v>5098.2</v>
          </cell>
        </row>
        <row r="2365">
          <cell r="A2365" t="str">
            <v>PRESTACAO LIQUIDADA</v>
          </cell>
          <cell r="B2365" t="str">
            <v>0770017331</v>
          </cell>
          <cell r="C2365" t="str">
            <v>B</v>
          </cell>
          <cell r="D2365" t="str">
            <v>3 Month and less SME Loans</v>
          </cell>
          <cell r="E2365" t="str">
            <v>V</v>
          </cell>
          <cell r="F2365" t="str">
            <v>Performing</v>
          </cell>
          <cell r="G2365">
            <v>247.99</v>
          </cell>
          <cell r="H2365">
            <v>63.27</v>
          </cell>
        </row>
        <row r="2366">
          <cell r="A2366" t="str">
            <v>PRESTACAO LIQUIDADA</v>
          </cell>
          <cell r="B2366" t="str">
            <v>0770017338</v>
          </cell>
          <cell r="C2366" t="str">
            <v>B</v>
          </cell>
          <cell r="D2366" t="str">
            <v>3 Month and less SME Loans</v>
          </cell>
          <cell r="E2366" t="str">
            <v>V</v>
          </cell>
          <cell r="F2366" t="str">
            <v>Performing</v>
          </cell>
          <cell r="G2366">
            <v>520.84</v>
          </cell>
          <cell r="H2366">
            <v>64.08</v>
          </cell>
        </row>
        <row r="2367">
          <cell r="A2367" t="str">
            <v>PRESTACAO LIQUIDADA</v>
          </cell>
          <cell r="B2367" t="str">
            <v>0770017342</v>
          </cell>
          <cell r="C2367" t="str">
            <v>B</v>
          </cell>
          <cell r="D2367" t="str">
            <v>3 Month and less SME Loans</v>
          </cell>
          <cell r="E2367" t="str">
            <v>V</v>
          </cell>
          <cell r="F2367" t="str">
            <v>Performing</v>
          </cell>
          <cell r="G2367">
            <v>17750</v>
          </cell>
          <cell r="H2367">
            <v>3759.74</v>
          </cell>
        </row>
        <row r="2368">
          <cell r="A2368" t="str">
            <v>PRESTACAO LIQUIDADA</v>
          </cell>
          <cell r="B2368" t="str">
            <v>0770017344</v>
          </cell>
          <cell r="C2368" t="str">
            <v>B</v>
          </cell>
          <cell r="D2368" t="str">
            <v>3 Month and less SME Loans</v>
          </cell>
          <cell r="E2368" t="str">
            <v>V</v>
          </cell>
          <cell r="F2368" t="str">
            <v>Performing</v>
          </cell>
          <cell r="G2368">
            <v>50000.04</v>
          </cell>
          <cell r="H2368">
            <v>5951.4</v>
          </cell>
        </row>
        <row r="2369">
          <cell r="A2369" t="str">
            <v>PRESTACAO LIQUIDADA</v>
          </cell>
          <cell r="B2369" t="str">
            <v>0770017348</v>
          </cell>
          <cell r="C2369" t="str">
            <v>B</v>
          </cell>
          <cell r="D2369" t="str">
            <v>3 Month and less SME Loans</v>
          </cell>
          <cell r="E2369" t="str">
            <v>V</v>
          </cell>
          <cell r="F2369" t="str">
            <v>Performing</v>
          </cell>
          <cell r="G2369">
            <v>70482.16</v>
          </cell>
          <cell r="H2369">
            <v>1739.61</v>
          </cell>
        </row>
        <row r="2370">
          <cell r="A2370" t="str">
            <v>PRESTACAO LIQUIDADA</v>
          </cell>
          <cell r="B2370" t="str">
            <v>0770017349</v>
          </cell>
          <cell r="C2370" t="str">
            <v>B</v>
          </cell>
          <cell r="D2370" t="str">
            <v>3 Month and less SME Loans</v>
          </cell>
          <cell r="E2370" t="str">
            <v>V</v>
          </cell>
          <cell r="F2370" t="str">
            <v>Performing</v>
          </cell>
          <cell r="G2370">
            <v>26351.35</v>
          </cell>
          <cell r="H2370">
            <v>1677.44</v>
          </cell>
        </row>
        <row r="2371">
          <cell r="A2371" t="str">
            <v>PRESTACAO LIQUIDADA</v>
          </cell>
          <cell r="B2371" t="str">
            <v>0770017361</v>
          </cell>
          <cell r="C2371" t="str">
            <v>B</v>
          </cell>
          <cell r="D2371" t="str">
            <v>3 Month and less SME Loans</v>
          </cell>
          <cell r="E2371" t="str">
            <v>V</v>
          </cell>
          <cell r="F2371" t="str">
            <v>Performing</v>
          </cell>
          <cell r="G2371">
            <v>626.15</v>
          </cell>
          <cell r="H2371">
            <v>135.85</v>
          </cell>
        </row>
        <row r="2372">
          <cell r="A2372" t="str">
            <v>PRESTACAO LIQUIDADA</v>
          </cell>
          <cell r="B2372" t="str">
            <v>0770017367</v>
          </cell>
          <cell r="C2372" t="str">
            <v>B</v>
          </cell>
          <cell r="D2372" t="str">
            <v>3 Month and less SME Loans</v>
          </cell>
          <cell r="E2372" t="str">
            <v>V</v>
          </cell>
          <cell r="F2372" t="str">
            <v>Performing</v>
          </cell>
          <cell r="G2372">
            <v>1257.1500000000001</v>
          </cell>
          <cell r="H2372">
            <v>225.02</v>
          </cell>
        </row>
        <row r="2373">
          <cell r="A2373" t="str">
            <v>PRESTACAO LIQUIDADA</v>
          </cell>
          <cell r="B2373" t="str">
            <v>0770017371</v>
          </cell>
          <cell r="C2373" t="str">
            <v>B</v>
          </cell>
          <cell r="D2373" t="str">
            <v>3 Month and less SME Loans</v>
          </cell>
          <cell r="E2373" t="str">
            <v>V</v>
          </cell>
          <cell r="F2373" t="str">
            <v>Performing</v>
          </cell>
          <cell r="G2373">
            <v>1250</v>
          </cell>
          <cell r="H2373">
            <v>54.31</v>
          </cell>
        </row>
        <row r="2374">
          <cell r="A2374" t="str">
            <v>PRESTACAO LIQUIDADA</v>
          </cell>
          <cell r="B2374" t="str">
            <v>0770017372</v>
          </cell>
          <cell r="C2374" t="str">
            <v>B</v>
          </cell>
          <cell r="D2374" t="str">
            <v>3 Month and less SME Loans</v>
          </cell>
          <cell r="E2374" t="str">
            <v>V</v>
          </cell>
          <cell r="F2374" t="str">
            <v>Performing</v>
          </cell>
          <cell r="G2374">
            <v>700</v>
          </cell>
          <cell r="H2374">
            <v>125.22</v>
          </cell>
        </row>
        <row r="2375">
          <cell r="A2375" t="str">
            <v>PRESTACAO LIQUIDADA</v>
          </cell>
          <cell r="B2375" t="str">
            <v>0770017404</v>
          </cell>
          <cell r="C2375" t="str">
            <v>B</v>
          </cell>
          <cell r="D2375" t="str">
            <v>3 Month and less SME Loans</v>
          </cell>
          <cell r="E2375" t="str">
            <v>V</v>
          </cell>
          <cell r="F2375" t="str">
            <v>Performing</v>
          </cell>
          <cell r="G2375">
            <v>17350.439999999999</v>
          </cell>
          <cell r="H2375">
            <v>1447.92</v>
          </cell>
        </row>
        <row r="2376">
          <cell r="A2376" t="str">
            <v>PRESTACAO LIQUIDADA</v>
          </cell>
          <cell r="B2376" t="str">
            <v>0770017435</v>
          </cell>
          <cell r="C2376" t="str">
            <v>B</v>
          </cell>
          <cell r="D2376" t="str">
            <v>3 Month and less SME Loans</v>
          </cell>
          <cell r="E2376" t="str">
            <v>V</v>
          </cell>
          <cell r="F2376" t="str">
            <v>Performing</v>
          </cell>
          <cell r="G2376">
            <v>8832.44</v>
          </cell>
          <cell r="H2376">
            <v>546.33000000000004</v>
          </cell>
        </row>
        <row r="2377">
          <cell r="A2377" t="str">
            <v>PRESTACAO LIQUIDADA</v>
          </cell>
          <cell r="B2377" t="str">
            <v>0770017436</v>
          </cell>
          <cell r="C2377" t="str">
            <v>B</v>
          </cell>
          <cell r="D2377" t="str">
            <v>3 Month and less SME Loans</v>
          </cell>
          <cell r="E2377" t="str">
            <v>V</v>
          </cell>
          <cell r="F2377" t="str">
            <v>Performing</v>
          </cell>
          <cell r="G2377">
            <v>9390.2999999999993</v>
          </cell>
          <cell r="H2377">
            <v>751.65</v>
          </cell>
        </row>
        <row r="2378">
          <cell r="A2378" t="str">
            <v>PRESTACAO LIQUIDADA</v>
          </cell>
          <cell r="B2378" t="str">
            <v>0770017437</v>
          </cell>
          <cell r="C2378" t="str">
            <v>B</v>
          </cell>
          <cell r="D2378" t="str">
            <v>3 Month and less SME Loans</v>
          </cell>
          <cell r="E2378" t="str">
            <v>V</v>
          </cell>
          <cell r="F2378" t="str">
            <v>Performing</v>
          </cell>
          <cell r="G2378">
            <v>10984.48</v>
          </cell>
          <cell r="H2378">
            <v>669.37</v>
          </cell>
        </row>
        <row r="2379">
          <cell r="A2379" t="str">
            <v>PRESTACAO LIQUIDADA</v>
          </cell>
          <cell r="B2379" t="str">
            <v>0770017445</v>
          </cell>
          <cell r="C2379" t="str">
            <v>B</v>
          </cell>
          <cell r="D2379" t="str">
            <v>3 Month and less SME Loans</v>
          </cell>
          <cell r="E2379" t="str">
            <v>V</v>
          </cell>
          <cell r="F2379" t="str">
            <v>Performing</v>
          </cell>
          <cell r="G2379">
            <v>1168.98</v>
          </cell>
          <cell r="H2379">
            <v>318.58999999999997</v>
          </cell>
        </row>
        <row r="2380">
          <cell r="A2380" t="str">
            <v>PRESTACAO LIQUIDADA</v>
          </cell>
          <cell r="B2380" t="str">
            <v>0770017456</v>
          </cell>
          <cell r="C2380" t="str">
            <v>B</v>
          </cell>
          <cell r="D2380" t="str">
            <v>3 Month and less SME Loans</v>
          </cell>
          <cell r="E2380" t="str">
            <v>V</v>
          </cell>
          <cell r="F2380" t="str">
            <v>Performing</v>
          </cell>
          <cell r="G2380">
            <v>667.12</v>
          </cell>
          <cell r="H2380">
            <v>72.709999999999994</v>
          </cell>
        </row>
        <row r="2381">
          <cell r="A2381" t="str">
            <v>PRESTACAO LIQUIDADA</v>
          </cell>
          <cell r="B2381" t="str">
            <v>0770017458</v>
          </cell>
          <cell r="C2381" t="str">
            <v>B</v>
          </cell>
          <cell r="D2381" t="str">
            <v>3 Month and less SME Loans</v>
          </cell>
          <cell r="E2381" t="str">
            <v>V</v>
          </cell>
          <cell r="F2381" t="str">
            <v>Performing</v>
          </cell>
          <cell r="G2381">
            <v>0</v>
          </cell>
          <cell r="H2381">
            <v>6155.14</v>
          </cell>
        </row>
        <row r="2382">
          <cell r="A2382" t="str">
            <v>PRESTACAO LIQUIDADA</v>
          </cell>
          <cell r="B2382" t="str">
            <v>0770017459</v>
          </cell>
          <cell r="C2382" t="str">
            <v>B</v>
          </cell>
          <cell r="D2382" t="str">
            <v>3 Month and less SME Loans</v>
          </cell>
          <cell r="E2382" t="str">
            <v>V</v>
          </cell>
          <cell r="F2382" t="str">
            <v>Performing</v>
          </cell>
          <cell r="G2382">
            <v>0</v>
          </cell>
          <cell r="H2382">
            <v>6155.14</v>
          </cell>
        </row>
        <row r="2383">
          <cell r="A2383" t="str">
            <v>PRESTACAO LIQUIDADA</v>
          </cell>
          <cell r="B2383" t="str">
            <v>0770017463</v>
          </cell>
          <cell r="C2383" t="str">
            <v>B</v>
          </cell>
          <cell r="D2383" t="str">
            <v>3 Month and less SME Loans</v>
          </cell>
          <cell r="E2383" t="str">
            <v>V</v>
          </cell>
          <cell r="F2383" t="str">
            <v>Performing</v>
          </cell>
          <cell r="G2383">
            <v>5000</v>
          </cell>
          <cell r="H2383">
            <v>376.6</v>
          </cell>
        </row>
        <row r="2384">
          <cell r="A2384" t="str">
            <v>PRESTACAO LIQUIDADA</v>
          </cell>
          <cell r="B2384" t="str">
            <v>0770017467</v>
          </cell>
          <cell r="C2384" t="str">
            <v>B</v>
          </cell>
          <cell r="D2384" t="str">
            <v>3 Month and less SME Loans</v>
          </cell>
          <cell r="E2384" t="str">
            <v>V</v>
          </cell>
          <cell r="F2384" t="str">
            <v>Performing</v>
          </cell>
          <cell r="G2384">
            <v>413.97</v>
          </cell>
          <cell r="H2384">
            <v>110.43</v>
          </cell>
        </row>
        <row r="2385">
          <cell r="A2385" t="str">
            <v>PRESTACAO LIQUIDADA</v>
          </cell>
          <cell r="B2385" t="str">
            <v>0770017469</v>
          </cell>
          <cell r="C2385" t="str">
            <v>B</v>
          </cell>
          <cell r="D2385" t="str">
            <v>3 Month and less SME Loans</v>
          </cell>
          <cell r="E2385" t="str">
            <v>V</v>
          </cell>
          <cell r="F2385" t="str">
            <v>Performing</v>
          </cell>
          <cell r="G2385">
            <v>2861.05</v>
          </cell>
          <cell r="H2385">
            <v>414.25</v>
          </cell>
        </row>
        <row r="2386">
          <cell r="A2386" t="str">
            <v>PRESTACAO LIQUIDADA</v>
          </cell>
          <cell r="B2386" t="str">
            <v>0770017472</v>
          </cell>
          <cell r="C2386" t="str">
            <v>B</v>
          </cell>
          <cell r="D2386" t="str">
            <v>3 Month and less SME Loans</v>
          </cell>
          <cell r="E2386" t="str">
            <v>V</v>
          </cell>
          <cell r="F2386" t="str">
            <v>Performing</v>
          </cell>
          <cell r="G2386">
            <v>35527.660000000003</v>
          </cell>
          <cell r="H2386">
            <v>1143.73</v>
          </cell>
        </row>
        <row r="2387">
          <cell r="A2387" t="str">
            <v>PRESTACAO LIQUIDADA</v>
          </cell>
          <cell r="B2387" t="str">
            <v>0770017490</v>
          </cell>
          <cell r="C2387" t="str">
            <v>B</v>
          </cell>
          <cell r="D2387" t="str">
            <v>3 Month and less SME Loans</v>
          </cell>
          <cell r="E2387" t="str">
            <v>V</v>
          </cell>
          <cell r="F2387" t="str">
            <v>Performing</v>
          </cell>
          <cell r="G2387">
            <v>649.07000000000005</v>
          </cell>
          <cell r="H2387">
            <v>261.35000000000002</v>
          </cell>
        </row>
        <row r="2388">
          <cell r="A2388" t="str">
            <v>PRESTACAO LIQUIDADA</v>
          </cell>
          <cell r="B2388" t="str">
            <v>0770017498</v>
          </cell>
          <cell r="C2388" t="str">
            <v>B</v>
          </cell>
          <cell r="D2388" t="str">
            <v>3 Month and less SME Loans</v>
          </cell>
          <cell r="E2388" t="str">
            <v>V</v>
          </cell>
          <cell r="F2388" t="str">
            <v>Performing</v>
          </cell>
          <cell r="G2388">
            <v>5473.86</v>
          </cell>
          <cell r="H2388">
            <v>720.44</v>
          </cell>
        </row>
        <row r="2389">
          <cell r="A2389" t="str">
            <v>PRESTACAO LIQUIDADA</v>
          </cell>
          <cell r="B2389" t="str">
            <v>0770017503</v>
          </cell>
          <cell r="C2389" t="str">
            <v>B</v>
          </cell>
          <cell r="D2389" t="str">
            <v>3 Month and less SME Loans</v>
          </cell>
          <cell r="E2389" t="str">
            <v>V</v>
          </cell>
          <cell r="F2389" t="str">
            <v>Performing</v>
          </cell>
          <cell r="G2389">
            <v>1213.8800000000001</v>
          </cell>
          <cell r="H2389">
            <v>20.059999999999999</v>
          </cell>
        </row>
        <row r="2390">
          <cell r="A2390" t="str">
            <v>PRESTACAO LIQUIDADA</v>
          </cell>
          <cell r="B2390" t="str">
            <v>0770017508</v>
          </cell>
          <cell r="C2390" t="str">
            <v>B</v>
          </cell>
          <cell r="D2390" t="str">
            <v>3 Month and less SME Loans</v>
          </cell>
          <cell r="E2390" t="str">
            <v>V</v>
          </cell>
          <cell r="F2390" t="str">
            <v>Performing</v>
          </cell>
          <cell r="G2390">
            <v>2777.78</v>
          </cell>
          <cell r="H2390">
            <v>40.85</v>
          </cell>
        </row>
        <row r="2391">
          <cell r="A2391" t="str">
            <v>PRESTACAO LIQUIDADA</v>
          </cell>
          <cell r="B2391" t="str">
            <v>0770017530</v>
          </cell>
          <cell r="C2391" t="str">
            <v>B</v>
          </cell>
          <cell r="D2391" t="str">
            <v>3 Month and less SME Loans</v>
          </cell>
          <cell r="E2391" t="str">
            <v>V</v>
          </cell>
          <cell r="F2391" t="str">
            <v>Performing</v>
          </cell>
          <cell r="G2391">
            <v>5000</v>
          </cell>
          <cell r="H2391">
            <v>889.15</v>
          </cell>
        </row>
        <row r="2392">
          <cell r="A2392" t="str">
            <v>PRESTACAO LIQUIDADA</v>
          </cell>
          <cell r="B2392" t="str">
            <v>0770017547</v>
          </cell>
          <cell r="C2392" t="str">
            <v>B</v>
          </cell>
          <cell r="D2392" t="str">
            <v>3 Month and less SME Loans</v>
          </cell>
          <cell r="E2392" t="str">
            <v>V</v>
          </cell>
          <cell r="F2392" t="str">
            <v>Performing</v>
          </cell>
          <cell r="G2392">
            <v>17400</v>
          </cell>
          <cell r="H2392">
            <v>5858.3</v>
          </cell>
        </row>
        <row r="2393">
          <cell r="A2393" t="str">
            <v>PRESTACAO LIQUIDADA</v>
          </cell>
          <cell r="B2393" t="str">
            <v>0770017562</v>
          </cell>
          <cell r="C2393" t="str">
            <v>B</v>
          </cell>
          <cell r="D2393" t="str">
            <v>3 Month and less SME Loans</v>
          </cell>
          <cell r="E2393" t="str">
            <v>V</v>
          </cell>
          <cell r="F2393" t="str">
            <v>Performing</v>
          </cell>
          <cell r="G2393">
            <v>11904.8</v>
          </cell>
          <cell r="H2393">
            <v>3594.74</v>
          </cell>
        </row>
        <row r="2394">
          <cell r="A2394" t="str">
            <v>PRESTACAO LIQUIDADA</v>
          </cell>
          <cell r="B2394" t="str">
            <v>0770017567</v>
          </cell>
          <cell r="C2394" t="str">
            <v>B</v>
          </cell>
          <cell r="D2394" t="str">
            <v>3 Month and less SME Loans</v>
          </cell>
          <cell r="E2394" t="str">
            <v>V</v>
          </cell>
          <cell r="F2394" t="str">
            <v>Performing</v>
          </cell>
          <cell r="G2394">
            <v>3113.82</v>
          </cell>
          <cell r="H2394">
            <v>278.56</v>
          </cell>
        </row>
        <row r="2395">
          <cell r="A2395" t="str">
            <v>PRESTACAO LIQUIDADA</v>
          </cell>
          <cell r="B2395" t="str">
            <v>0770017571</v>
          </cell>
          <cell r="C2395" t="str">
            <v>B</v>
          </cell>
          <cell r="D2395" t="str">
            <v>3 Month and less SME Loans</v>
          </cell>
          <cell r="E2395" t="str">
            <v>V</v>
          </cell>
          <cell r="F2395" t="str">
            <v>Performing</v>
          </cell>
          <cell r="G2395">
            <v>884.66</v>
          </cell>
          <cell r="H2395">
            <v>64.239999999999995</v>
          </cell>
        </row>
        <row r="2396">
          <cell r="A2396" t="str">
            <v>PRESTACAO LIQUIDADA</v>
          </cell>
          <cell r="B2396" t="str">
            <v>0770017573</v>
          </cell>
          <cell r="C2396" t="str">
            <v>B</v>
          </cell>
          <cell r="D2396" t="str">
            <v>3 Month and less SME Loans</v>
          </cell>
          <cell r="E2396" t="str">
            <v>V</v>
          </cell>
          <cell r="F2396" t="str">
            <v>Performing</v>
          </cell>
          <cell r="G2396">
            <v>884.66</v>
          </cell>
          <cell r="H2396">
            <v>64.239999999999995</v>
          </cell>
        </row>
        <row r="2397">
          <cell r="A2397" t="str">
            <v>PRESTACAO LIQUIDADA</v>
          </cell>
          <cell r="B2397" t="str">
            <v>0770017579</v>
          </cell>
          <cell r="C2397" t="str">
            <v>B</v>
          </cell>
          <cell r="D2397" t="str">
            <v>3 Month and less SME Loans</v>
          </cell>
          <cell r="E2397" t="str">
            <v>V</v>
          </cell>
          <cell r="F2397" t="str">
            <v>Performing</v>
          </cell>
          <cell r="G2397">
            <v>828.96</v>
          </cell>
          <cell r="H2397">
            <v>204.92</v>
          </cell>
        </row>
        <row r="2398">
          <cell r="A2398" t="str">
            <v>PRESTACAO LIQUIDADA</v>
          </cell>
          <cell r="B2398" t="str">
            <v>0770017580</v>
          </cell>
          <cell r="C2398" t="str">
            <v>B</v>
          </cell>
          <cell r="D2398" t="str">
            <v>3 Month and less SME Loans</v>
          </cell>
          <cell r="E2398" t="str">
            <v>V</v>
          </cell>
          <cell r="F2398" t="str">
            <v>Performing</v>
          </cell>
          <cell r="G2398">
            <v>828.96</v>
          </cell>
          <cell r="H2398">
            <v>204.92</v>
          </cell>
        </row>
        <row r="2399">
          <cell r="A2399" t="str">
            <v>PRESTACAO LIQUIDADA</v>
          </cell>
          <cell r="B2399" t="str">
            <v>0770017585</v>
          </cell>
          <cell r="C2399" t="str">
            <v>B</v>
          </cell>
          <cell r="D2399" t="str">
            <v>3 Month and less SME Loans</v>
          </cell>
          <cell r="E2399" t="str">
            <v>V</v>
          </cell>
          <cell r="F2399" t="str">
            <v>Performing</v>
          </cell>
          <cell r="G2399">
            <v>2000</v>
          </cell>
          <cell r="H2399">
            <v>495.11</v>
          </cell>
        </row>
        <row r="2400">
          <cell r="A2400" t="str">
            <v>PRESTACAO LIQUIDADA</v>
          </cell>
          <cell r="B2400" t="str">
            <v>0770017594</v>
          </cell>
          <cell r="C2400" t="str">
            <v>B</v>
          </cell>
          <cell r="D2400" t="str">
            <v>3 Month and less SME Loans</v>
          </cell>
          <cell r="E2400" t="str">
            <v>V</v>
          </cell>
          <cell r="F2400" t="str">
            <v>Performing</v>
          </cell>
          <cell r="G2400">
            <v>532.16</v>
          </cell>
          <cell r="H2400">
            <v>90.97</v>
          </cell>
        </row>
        <row r="2401">
          <cell r="A2401" t="str">
            <v>PRESTACAO LIQUIDADA</v>
          </cell>
          <cell r="B2401" t="str">
            <v>0770017595</v>
          </cell>
          <cell r="C2401" t="str">
            <v>B</v>
          </cell>
          <cell r="D2401" t="str">
            <v>3 Month and less SME Loans</v>
          </cell>
          <cell r="E2401" t="str">
            <v>V</v>
          </cell>
          <cell r="F2401" t="str">
            <v>Performing</v>
          </cell>
          <cell r="G2401">
            <v>532.16</v>
          </cell>
          <cell r="H2401">
            <v>90.97</v>
          </cell>
        </row>
        <row r="2402">
          <cell r="A2402" t="str">
            <v>PRESTACAO LIQUIDADA</v>
          </cell>
          <cell r="B2402" t="str">
            <v>0770017603</v>
          </cell>
          <cell r="C2402" t="str">
            <v>B</v>
          </cell>
          <cell r="D2402" t="str">
            <v>3 Month and less SME Loans</v>
          </cell>
          <cell r="E2402" t="str">
            <v>V</v>
          </cell>
          <cell r="F2402" t="str">
            <v>Performing</v>
          </cell>
          <cell r="G2402">
            <v>526.83000000000004</v>
          </cell>
          <cell r="H2402">
            <v>79.22</v>
          </cell>
        </row>
        <row r="2403">
          <cell r="A2403" t="str">
            <v>PRESTACAO LIQUIDADA</v>
          </cell>
          <cell r="B2403" t="str">
            <v>0770017625</v>
          </cell>
          <cell r="C2403" t="str">
            <v>B</v>
          </cell>
          <cell r="D2403" t="str">
            <v>3 Month and less SME Loans</v>
          </cell>
          <cell r="E2403" t="str">
            <v>V</v>
          </cell>
          <cell r="F2403" t="str">
            <v>Performing</v>
          </cell>
          <cell r="G2403">
            <v>658.34</v>
          </cell>
          <cell r="H2403">
            <v>226.31</v>
          </cell>
        </row>
        <row r="2404">
          <cell r="A2404" t="str">
            <v>PRESTACAO LIQUIDADA</v>
          </cell>
          <cell r="B2404" t="str">
            <v>0770017632</v>
          </cell>
          <cell r="C2404" t="str">
            <v>B</v>
          </cell>
          <cell r="D2404" t="str">
            <v>3 Month and less SME Loans</v>
          </cell>
          <cell r="E2404" t="str">
            <v>V</v>
          </cell>
          <cell r="F2404" t="str">
            <v>Performing</v>
          </cell>
          <cell r="G2404">
            <v>995.98</v>
          </cell>
          <cell r="H2404">
            <v>125.81</v>
          </cell>
        </row>
        <row r="2405">
          <cell r="A2405" t="str">
            <v>PRESTACAO LIQUIDADA</v>
          </cell>
          <cell r="B2405" t="str">
            <v>0770017636</v>
          </cell>
          <cell r="C2405" t="str">
            <v>B</v>
          </cell>
          <cell r="D2405" t="str">
            <v>3 Month and less SME Loans</v>
          </cell>
          <cell r="E2405" t="str">
            <v>V</v>
          </cell>
          <cell r="F2405" t="str">
            <v>Performing</v>
          </cell>
          <cell r="G2405">
            <v>815</v>
          </cell>
          <cell r="H2405">
            <v>124.29</v>
          </cell>
        </row>
        <row r="2406">
          <cell r="A2406" t="str">
            <v>PRESTACAO LIQUIDADA</v>
          </cell>
          <cell r="B2406" t="str">
            <v>0770017639</v>
          </cell>
          <cell r="C2406" t="str">
            <v>B</v>
          </cell>
          <cell r="D2406" t="str">
            <v>3 Month and less SME Loans</v>
          </cell>
          <cell r="E2406" t="str">
            <v>V</v>
          </cell>
          <cell r="F2406" t="str">
            <v>Performing</v>
          </cell>
          <cell r="G2406">
            <v>3333</v>
          </cell>
          <cell r="H2406">
            <v>262.82</v>
          </cell>
        </row>
        <row r="2407">
          <cell r="A2407" t="str">
            <v>PRESTACAO LIQUIDADA</v>
          </cell>
          <cell r="B2407" t="str">
            <v>0770017640</v>
          </cell>
          <cell r="C2407" t="str">
            <v>B</v>
          </cell>
          <cell r="D2407" t="str">
            <v>3 Month and less SME Loans</v>
          </cell>
          <cell r="E2407" t="str">
            <v>V</v>
          </cell>
          <cell r="F2407" t="str">
            <v>Performing</v>
          </cell>
          <cell r="G2407">
            <v>25000</v>
          </cell>
          <cell r="H2407">
            <v>5542</v>
          </cell>
        </row>
        <row r="2408">
          <cell r="A2408" t="str">
            <v>PRESTACAO LIQUIDADA</v>
          </cell>
          <cell r="B2408" t="str">
            <v>0770017699</v>
          </cell>
          <cell r="C2408" t="str">
            <v>B</v>
          </cell>
          <cell r="D2408" t="str">
            <v>3 Month and less SME Loans</v>
          </cell>
          <cell r="E2408" t="str">
            <v>V</v>
          </cell>
          <cell r="F2408" t="str">
            <v>Performing</v>
          </cell>
          <cell r="G2408">
            <v>660000</v>
          </cell>
          <cell r="H2408">
            <v>118270.9</v>
          </cell>
        </row>
        <row r="2409">
          <cell r="A2409" t="str">
            <v>PRESTACAO LIQUIDADA</v>
          </cell>
          <cell r="B2409" t="str">
            <v>0770017705</v>
          </cell>
          <cell r="C2409" t="str">
            <v>B</v>
          </cell>
          <cell r="D2409" t="str">
            <v>3 Month and less SME Loans</v>
          </cell>
          <cell r="E2409" t="str">
            <v>V</v>
          </cell>
          <cell r="F2409" t="str">
            <v>Performing</v>
          </cell>
          <cell r="G2409">
            <v>2416.67</v>
          </cell>
          <cell r="H2409">
            <v>648.84</v>
          </cell>
        </row>
        <row r="2410">
          <cell r="A2410" t="str">
            <v>PRESTACAO LIQUIDADA</v>
          </cell>
          <cell r="B2410" t="str">
            <v>0770017706</v>
          </cell>
          <cell r="C2410" t="str">
            <v>B</v>
          </cell>
          <cell r="D2410" t="str">
            <v>3 Month and less SME Loans</v>
          </cell>
          <cell r="E2410" t="str">
            <v>V</v>
          </cell>
          <cell r="F2410" t="str">
            <v>Performing</v>
          </cell>
          <cell r="G2410">
            <v>36176.35</v>
          </cell>
          <cell r="H2410">
            <v>330.61</v>
          </cell>
        </row>
        <row r="2411">
          <cell r="A2411" t="str">
            <v>PRESTACAO LIQUIDADA</v>
          </cell>
          <cell r="B2411" t="str">
            <v>0770017709</v>
          </cell>
          <cell r="C2411" t="str">
            <v>B</v>
          </cell>
          <cell r="D2411" t="str">
            <v>3 Month and less SME Loans</v>
          </cell>
          <cell r="E2411" t="str">
            <v>V</v>
          </cell>
          <cell r="F2411" t="str">
            <v>Performing</v>
          </cell>
          <cell r="G2411">
            <v>9386.74</v>
          </cell>
          <cell r="H2411">
            <v>1583.44</v>
          </cell>
        </row>
        <row r="2412">
          <cell r="A2412" t="str">
            <v>PRESTACAO LIQUIDADA</v>
          </cell>
          <cell r="B2412" t="str">
            <v>0770017726</v>
          </cell>
          <cell r="C2412" t="str">
            <v>B</v>
          </cell>
          <cell r="D2412" t="str">
            <v>3 Month and less SME Loans</v>
          </cell>
          <cell r="E2412" t="str">
            <v>V</v>
          </cell>
          <cell r="F2412" t="str">
            <v>Delinquent</v>
          </cell>
          <cell r="G2412">
            <v>34291.29</v>
          </cell>
          <cell r="H2412">
            <v>0</v>
          </cell>
        </row>
        <row r="2413">
          <cell r="A2413" t="str">
            <v>PRESTACAO LIQUIDADA</v>
          </cell>
          <cell r="B2413" t="str">
            <v>0770017738</v>
          </cell>
          <cell r="C2413" t="str">
            <v>B</v>
          </cell>
          <cell r="D2413" t="str">
            <v>3 Month and less SME Loans</v>
          </cell>
          <cell r="E2413" t="str">
            <v>V</v>
          </cell>
          <cell r="F2413" t="str">
            <v>Performing</v>
          </cell>
          <cell r="G2413">
            <v>18548.82</v>
          </cell>
          <cell r="H2413">
            <v>315.5</v>
          </cell>
        </row>
        <row r="2414">
          <cell r="A2414" t="str">
            <v>PRESTACAO LIQUIDADA</v>
          </cell>
          <cell r="B2414" t="str">
            <v>0770017752</v>
          </cell>
          <cell r="C2414" t="str">
            <v>B</v>
          </cell>
          <cell r="D2414" t="str">
            <v>3 Month and less SME Loans</v>
          </cell>
          <cell r="E2414" t="str">
            <v>V</v>
          </cell>
          <cell r="F2414" t="str">
            <v>Performing</v>
          </cell>
          <cell r="G2414">
            <v>2500</v>
          </cell>
          <cell r="H2414">
            <v>433.19</v>
          </cell>
        </row>
        <row r="2415">
          <cell r="A2415" t="str">
            <v>PRESTACAO LIQUIDADA</v>
          </cell>
          <cell r="B2415" t="str">
            <v>0770017755</v>
          </cell>
          <cell r="C2415" t="str">
            <v>B</v>
          </cell>
          <cell r="D2415" t="str">
            <v>3 Month and less SME Loans</v>
          </cell>
          <cell r="E2415" t="str">
            <v>V</v>
          </cell>
          <cell r="F2415" t="str">
            <v>Performing</v>
          </cell>
          <cell r="G2415">
            <v>1562.5</v>
          </cell>
          <cell r="H2415">
            <v>94.47</v>
          </cell>
        </row>
        <row r="2416">
          <cell r="A2416" t="str">
            <v>PRESTACAO LIQUIDADA</v>
          </cell>
          <cell r="B2416" t="str">
            <v>0770017758</v>
          </cell>
          <cell r="C2416" t="str">
            <v>B</v>
          </cell>
          <cell r="D2416" t="str">
            <v>3 Month and less SME Loans</v>
          </cell>
          <cell r="E2416" t="str">
            <v>V</v>
          </cell>
          <cell r="F2416" t="str">
            <v>Performing</v>
          </cell>
          <cell r="G2416">
            <v>2200</v>
          </cell>
          <cell r="H2416">
            <v>56.72</v>
          </cell>
        </row>
        <row r="2417">
          <cell r="A2417" t="str">
            <v>PRESTACAO LIQUIDADA</v>
          </cell>
          <cell r="B2417" t="str">
            <v>0770017794</v>
          </cell>
          <cell r="C2417" t="str">
            <v>B</v>
          </cell>
          <cell r="D2417" t="str">
            <v>3 Month and less SME Loans</v>
          </cell>
          <cell r="E2417" t="str">
            <v>V</v>
          </cell>
          <cell r="F2417" t="str">
            <v>Performing</v>
          </cell>
          <cell r="G2417">
            <v>11450.58</v>
          </cell>
          <cell r="H2417">
            <v>424.76</v>
          </cell>
        </row>
        <row r="2418">
          <cell r="A2418" t="str">
            <v>PRESTACAO LIQUIDADA</v>
          </cell>
          <cell r="B2418" t="str">
            <v>0770017800</v>
          </cell>
          <cell r="C2418" t="str">
            <v>B</v>
          </cell>
          <cell r="D2418" t="str">
            <v>3 Month and less SME Loans</v>
          </cell>
          <cell r="E2418" t="str">
            <v>V</v>
          </cell>
          <cell r="F2418" t="str">
            <v>Delinquent</v>
          </cell>
          <cell r="G2418">
            <v>31746.04</v>
          </cell>
          <cell r="H2418">
            <v>8021.64</v>
          </cell>
        </row>
        <row r="2419">
          <cell r="A2419" t="str">
            <v>PRESTACAO LIQUIDADA</v>
          </cell>
          <cell r="B2419" t="str">
            <v>0770017802</v>
          </cell>
          <cell r="C2419" t="str">
            <v>B</v>
          </cell>
          <cell r="D2419" t="str">
            <v>3 Month and less SME Loans</v>
          </cell>
          <cell r="E2419" t="str">
            <v>V</v>
          </cell>
          <cell r="F2419" t="str">
            <v>Performing</v>
          </cell>
          <cell r="G2419">
            <v>7918.46</v>
          </cell>
          <cell r="H2419">
            <v>337.55</v>
          </cell>
        </row>
        <row r="2420">
          <cell r="A2420" t="str">
            <v>PRESTACAO LIQUIDADA</v>
          </cell>
          <cell r="B2420" t="str">
            <v>0770017803</v>
          </cell>
          <cell r="C2420" t="str">
            <v>B</v>
          </cell>
          <cell r="D2420" t="str">
            <v>3 Month and less SME Loans</v>
          </cell>
          <cell r="E2420" t="str">
            <v>V</v>
          </cell>
          <cell r="F2420" t="str">
            <v>Performing</v>
          </cell>
          <cell r="G2420">
            <v>9521.15</v>
          </cell>
          <cell r="H2420">
            <v>1151.75</v>
          </cell>
        </row>
        <row r="2421">
          <cell r="A2421" t="str">
            <v>PRESTACAO LIQUIDADA</v>
          </cell>
          <cell r="B2421" t="str">
            <v>0770017804</v>
          </cell>
          <cell r="C2421" t="str">
            <v>B</v>
          </cell>
          <cell r="D2421" t="str">
            <v>3 Month and less SME Loans</v>
          </cell>
          <cell r="E2421" t="str">
            <v>V</v>
          </cell>
          <cell r="F2421" t="str">
            <v>Performing</v>
          </cell>
          <cell r="G2421">
            <v>114028.2</v>
          </cell>
          <cell r="H2421">
            <v>28356.7</v>
          </cell>
        </row>
        <row r="2422">
          <cell r="A2422" t="str">
            <v>PRESTACAO LIQUIDADA</v>
          </cell>
          <cell r="B2422" t="str">
            <v>0770017805</v>
          </cell>
          <cell r="C2422" t="str">
            <v>B</v>
          </cell>
          <cell r="D2422" t="str">
            <v>3 Month and less SME Loans</v>
          </cell>
          <cell r="E2422" t="str">
            <v>V</v>
          </cell>
          <cell r="F2422" t="str">
            <v>Performing</v>
          </cell>
          <cell r="G2422">
            <v>0</v>
          </cell>
          <cell r="H2422">
            <v>47094.52</v>
          </cell>
        </row>
        <row r="2423">
          <cell r="A2423" t="str">
            <v>PRESTACAO LIQUIDADA</v>
          </cell>
          <cell r="B2423" t="str">
            <v>0770017806</v>
          </cell>
          <cell r="C2423" t="str">
            <v>B</v>
          </cell>
          <cell r="D2423" t="str">
            <v>3 Month and less SME Loans</v>
          </cell>
          <cell r="E2423" t="str">
            <v>V</v>
          </cell>
          <cell r="F2423" t="str">
            <v>Performing</v>
          </cell>
          <cell r="G2423">
            <v>79186.36</v>
          </cell>
          <cell r="H2423">
            <v>21893.74</v>
          </cell>
        </row>
        <row r="2424">
          <cell r="A2424" t="str">
            <v>PRESTACAO LIQUIDADA</v>
          </cell>
          <cell r="B2424" t="str">
            <v>0770017807</v>
          </cell>
          <cell r="C2424" t="str">
            <v>B</v>
          </cell>
          <cell r="D2424" t="str">
            <v>3 Month and less SME Loans</v>
          </cell>
          <cell r="E2424" t="str">
            <v>V</v>
          </cell>
          <cell r="F2424" t="str">
            <v>Performing</v>
          </cell>
          <cell r="G2424">
            <v>79186.36</v>
          </cell>
          <cell r="H2424">
            <v>21893.74</v>
          </cell>
        </row>
        <row r="2425">
          <cell r="A2425" t="str">
            <v>PRESTACAO LIQUIDADA</v>
          </cell>
          <cell r="B2425" t="str">
            <v>0770017816</v>
          </cell>
          <cell r="C2425" t="str">
            <v>B</v>
          </cell>
          <cell r="D2425" t="str">
            <v>3 Month and less SME Loans</v>
          </cell>
          <cell r="E2425" t="str">
            <v>V</v>
          </cell>
          <cell r="F2425" t="str">
            <v>Performing</v>
          </cell>
          <cell r="G2425">
            <v>38480.26</v>
          </cell>
          <cell r="H2425">
            <v>17004.91</v>
          </cell>
        </row>
        <row r="2426">
          <cell r="A2426" t="str">
            <v>PRESTACAO LIQUIDADA</v>
          </cell>
          <cell r="B2426" t="str">
            <v>0770017819</v>
          </cell>
          <cell r="C2426" t="str">
            <v>B</v>
          </cell>
          <cell r="D2426" t="str">
            <v>3 Month and less SME Loans</v>
          </cell>
          <cell r="E2426" t="str">
            <v>V</v>
          </cell>
          <cell r="F2426" t="str">
            <v>Performing</v>
          </cell>
          <cell r="G2426">
            <v>392.33</v>
          </cell>
          <cell r="H2426">
            <v>157.94</v>
          </cell>
        </row>
        <row r="2427">
          <cell r="A2427" t="str">
            <v>PRESTACAO LIQUIDADA</v>
          </cell>
          <cell r="B2427" t="str">
            <v>0770017824</v>
          </cell>
          <cell r="C2427" t="str">
            <v>B</v>
          </cell>
          <cell r="D2427" t="str">
            <v>3 Month and less SME Loans</v>
          </cell>
          <cell r="E2427" t="str">
            <v>V</v>
          </cell>
          <cell r="F2427" t="str">
            <v>Performing</v>
          </cell>
          <cell r="G2427">
            <v>246.12</v>
          </cell>
          <cell r="H2427">
            <v>67.48</v>
          </cell>
        </row>
        <row r="2428">
          <cell r="A2428" t="str">
            <v>PRESTACAO LIQUIDADA</v>
          </cell>
          <cell r="B2428" t="str">
            <v>0770017834</v>
          </cell>
          <cell r="C2428" t="str">
            <v>B</v>
          </cell>
          <cell r="D2428" t="str">
            <v>3 Month and less SME Loans</v>
          </cell>
          <cell r="E2428" t="str">
            <v>V</v>
          </cell>
          <cell r="F2428" t="str">
            <v>Performing</v>
          </cell>
          <cell r="G2428">
            <v>1587.72</v>
          </cell>
          <cell r="H2428">
            <v>286.5</v>
          </cell>
        </row>
        <row r="2429">
          <cell r="A2429" t="str">
            <v>PRESTACAO LIQUIDADA</v>
          </cell>
          <cell r="B2429" t="str">
            <v>0770017848</v>
          </cell>
          <cell r="C2429" t="str">
            <v>B</v>
          </cell>
          <cell r="D2429" t="str">
            <v>3 Month and less SME Loans</v>
          </cell>
          <cell r="E2429" t="str">
            <v>V</v>
          </cell>
          <cell r="F2429" t="str">
            <v>Performing</v>
          </cell>
          <cell r="G2429">
            <v>14679.33</v>
          </cell>
          <cell r="H2429">
            <v>4187.78</v>
          </cell>
        </row>
        <row r="2430">
          <cell r="A2430" t="str">
            <v>PRESTACAO LIQUIDADA</v>
          </cell>
          <cell r="B2430" t="str">
            <v>0770017850</v>
          </cell>
          <cell r="C2430" t="str">
            <v>B</v>
          </cell>
          <cell r="D2430" t="str">
            <v>3 Month and less SME Loans</v>
          </cell>
          <cell r="E2430" t="str">
            <v>V</v>
          </cell>
          <cell r="F2430" t="str">
            <v>Performing</v>
          </cell>
          <cell r="G2430">
            <v>1250</v>
          </cell>
          <cell r="H2430">
            <v>263.18</v>
          </cell>
        </row>
        <row r="2431">
          <cell r="A2431" t="str">
            <v>PRESTACAO LIQUIDADA</v>
          </cell>
          <cell r="B2431" t="str">
            <v>0770017855</v>
          </cell>
          <cell r="C2431" t="str">
            <v>B</v>
          </cell>
          <cell r="D2431" t="str">
            <v>3 Month and less SME Loans</v>
          </cell>
          <cell r="E2431" t="str">
            <v>V</v>
          </cell>
          <cell r="F2431" t="str">
            <v>Performing</v>
          </cell>
          <cell r="G2431">
            <v>6666.66</v>
          </cell>
          <cell r="H2431">
            <v>552.32000000000005</v>
          </cell>
        </row>
        <row r="2432">
          <cell r="A2432" t="str">
            <v>PRESTACAO LIQUIDADA</v>
          </cell>
          <cell r="B2432" t="str">
            <v>0770017856</v>
          </cell>
          <cell r="C2432" t="str">
            <v>B</v>
          </cell>
          <cell r="D2432" t="str">
            <v>3 Month and less SME Loans</v>
          </cell>
          <cell r="E2432" t="str">
            <v>V</v>
          </cell>
          <cell r="F2432" t="str">
            <v>Performing</v>
          </cell>
          <cell r="G2432">
            <v>1803.23</v>
          </cell>
          <cell r="H2432">
            <v>171.86</v>
          </cell>
        </row>
        <row r="2433">
          <cell r="A2433" t="str">
            <v>PRESTACAO LIQUIDADA</v>
          </cell>
          <cell r="B2433" t="str">
            <v>0770017892</v>
          </cell>
          <cell r="C2433" t="str">
            <v>B</v>
          </cell>
          <cell r="D2433" t="str">
            <v>3 Month and less SME Loans</v>
          </cell>
          <cell r="E2433" t="str">
            <v>V</v>
          </cell>
          <cell r="F2433" t="str">
            <v>Performing</v>
          </cell>
          <cell r="G2433">
            <v>700.93</v>
          </cell>
          <cell r="H2433">
            <v>92.47</v>
          </cell>
        </row>
        <row r="2434">
          <cell r="A2434" t="str">
            <v>PRESTACAO LIQUIDADA</v>
          </cell>
          <cell r="B2434" t="str">
            <v>0770017893</v>
          </cell>
          <cell r="C2434" t="str">
            <v>B</v>
          </cell>
          <cell r="D2434" t="str">
            <v>3 Month and less SME Loans</v>
          </cell>
          <cell r="E2434" t="str">
            <v>V</v>
          </cell>
          <cell r="F2434" t="str">
            <v>Performing</v>
          </cell>
          <cell r="G2434">
            <v>59732.71</v>
          </cell>
          <cell r="H2434">
            <v>5945.25</v>
          </cell>
        </row>
        <row r="2435">
          <cell r="A2435" t="str">
            <v>PRESTACAO LIQUIDADA</v>
          </cell>
          <cell r="B2435" t="str">
            <v>0770017906</v>
          </cell>
          <cell r="C2435" t="str">
            <v>B</v>
          </cell>
          <cell r="D2435" t="str">
            <v>3 Month and less SME Loans</v>
          </cell>
          <cell r="E2435" t="str">
            <v>V</v>
          </cell>
          <cell r="F2435" t="str">
            <v>Delinquent</v>
          </cell>
          <cell r="G2435">
            <v>681000</v>
          </cell>
          <cell r="H2435">
            <v>6375</v>
          </cell>
        </row>
        <row r="2436">
          <cell r="A2436" t="str">
            <v>PRESTACAO LIQUIDADA</v>
          </cell>
          <cell r="B2436" t="str">
            <v>0770017939</v>
          </cell>
          <cell r="C2436" t="str">
            <v>B</v>
          </cell>
          <cell r="D2436" t="str">
            <v>3 Month and less SME Loans</v>
          </cell>
          <cell r="E2436" t="str">
            <v>V</v>
          </cell>
          <cell r="F2436" t="str">
            <v>Performing</v>
          </cell>
          <cell r="G2436">
            <v>39130.32</v>
          </cell>
          <cell r="H2436">
            <v>1384.08</v>
          </cell>
        </row>
        <row r="2437">
          <cell r="A2437" t="str">
            <v>PRESTACAO LIQUIDADA</v>
          </cell>
          <cell r="B2437" t="str">
            <v>0770017955</v>
          </cell>
          <cell r="C2437" t="str">
            <v>B</v>
          </cell>
          <cell r="D2437" t="str">
            <v>3 Month and less SME Loans</v>
          </cell>
          <cell r="E2437" t="str">
            <v>V</v>
          </cell>
          <cell r="F2437" t="str">
            <v>Performing</v>
          </cell>
          <cell r="G2437">
            <v>9686.8799999999992</v>
          </cell>
          <cell r="H2437">
            <v>2955.88</v>
          </cell>
        </row>
        <row r="2438">
          <cell r="A2438" t="str">
            <v>PRESTACAO LIQUIDADA</v>
          </cell>
          <cell r="B2438" t="str">
            <v>0770017960</v>
          </cell>
          <cell r="C2438" t="str">
            <v>B</v>
          </cell>
          <cell r="D2438" t="str">
            <v>3 Month and less SME Loans</v>
          </cell>
          <cell r="E2438" t="str">
            <v>V</v>
          </cell>
          <cell r="F2438" t="str">
            <v>Performing</v>
          </cell>
          <cell r="G2438">
            <v>1388.89</v>
          </cell>
          <cell r="H2438">
            <v>34.29</v>
          </cell>
        </row>
        <row r="2439">
          <cell r="A2439" t="str">
            <v>PRESTACAO LIQUIDADA</v>
          </cell>
          <cell r="B2439" t="str">
            <v>0770017976</v>
          </cell>
          <cell r="C2439" t="str">
            <v>B</v>
          </cell>
          <cell r="D2439" t="str">
            <v>3 Month and less SME Loans</v>
          </cell>
          <cell r="E2439" t="str">
            <v>V</v>
          </cell>
          <cell r="F2439" t="str">
            <v>Performing</v>
          </cell>
          <cell r="G2439">
            <v>1250</v>
          </cell>
          <cell r="H2439">
            <v>466.66</v>
          </cell>
        </row>
        <row r="2440">
          <cell r="A2440" t="str">
            <v>PRESTACAO LIQUIDADA</v>
          </cell>
          <cell r="B2440" t="str">
            <v>0770017992</v>
          </cell>
          <cell r="C2440" t="str">
            <v>B</v>
          </cell>
          <cell r="D2440" t="str">
            <v>3 Month and less SME Loans</v>
          </cell>
          <cell r="E2440" t="str">
            <v>V</v>
          </cell>
          <cell r="F2440" t="str">
            <v>Performing</v>
          </cell>
          <cell r="G2440">
            <v>3333.33</v>
          </cell>
          <cell r="H2440">
            <v>1970.59</v>
          </cell>
        </row>
        <row r="2441">
          <cell r="A2441" t="str">
            <v>PRESTACAO LIQUIDADA</v>
          </cell>
          <cell r="B2441" t="str">
            <v>0770018005</v>
          </cell>
          <cell r="C2441" t="str">
            <v>B</v>
          </cell>
          <cell r="D2441" t="str">
            <v>3 Month and less SME Loans</v>
          </cell>
          <cell r="E2441" t="str">
            <v>V</v>
          </cell>
          <cell r="F2441" t="str">
            <v>Performing</v>
          </cell>
          <cell r="G2441">
            <v>0</v>
          </cell>
          <cell r="H2441">
            <v>1907157.15</v>
          </cell>
        </row>
        <row r="2442">
          <cell r="A2442" t="str">
            <v>PRESTACAO LIQUIDADA</v>
          </cell>
          <cell r="B2442" t="str">
            <v>0770018009</v>
          </cell>
          <cell r="C2442" t="str">
            <v>B</v>
          </cell>
          <cell r="D2442" t="str">
            <v>3 Month and less SME Loans</v>
          </cell>
          <cell r="E2442" t="str">
            <v>V</v>
          </cell>
          <cell r="F2442" t="str">
            <v>Performing</v>
          </cell>
          <cell r="G2442">
            <v>694.44</v>
          </cell>
          <cell r="H2442">
            <v>105.61</v>
          </cell>
        </row>
        <row r="2443">
          <cell r="A2443" t="str">
            <v>PRESTACAO LIQUIDADA</v>
          </cell>
          <cell r="B2443" t="str">
            <v>0770018011</v>
          </cell>
          <cell r="C2443" t="str">
            <v>B</v>
          </cell>
          <cell r="D2443" t="str">
            <v>3 Month and less SME Loans</v>
          </cell>
          <cell r="E2443" t="str">
            <v>V</v>
          </cell>
          <cell r="F2443" t="str">
            <v>Performing</v>
          </cell>
          <cell r="G2443">
            <v>7500</v>
          </cell>
          <cell r="H2443">
            <v>340.68</v>
          </cell>
        </row>
        <row r="2444">
          <cell r="A2444" t="str">
            <v>PRESTACAO LIQUIDADA</v>
          </cell>
          <cell r="B2444" t="str">
            <v>0770018018</v>
          </cell>
          <cell r="C2444" t="str">
            <v>B</v>
          </cell>
          <cell r="D2444" t="str">
            <v>3 Month and less SME Loans</v>
          </cell>
          <cell r="E2444" t="str">
            <v>V</v>
          </cell>
          <cell r="F2444" t="str">
            <v>Performing</v>
          </cell>
          <cell r="G2444">
            <v>8252.26</v>
          </cell>
          <cell r="H2444">
            <v>154.93</v>
          </cell>
        </row>
        <row r="2445">
          <cell r="A2445" t="str">
            <v>PRESTACAO LIQUIDADA</v>
          </cell>
          <cell r="B2445" t="str">
            <v>0770018026</v>
          </cell>
          <cell r="C2445" t="str">
            <v>B</v>
          </cell>
          <cell r="D2445" t="str">
            <v>3 Month and less SME Loans</v>
          </cell>
          <cell r="E2445" t="str">
            <v>V</v>
          </cell>
          <cell r="F2445" t="str">
            <v>Performing</v>
          </cell>
          <cell r="G2445">
            <v>13976.52</v>
          </cell>
          <cell r="H2445">
            <v>1243.3900000000001</v>
          </cell>
        </row>
        <row r="2446">
          <cell r="A2446" t="str">
            <v>PRESTACAO LIQUIDADA</v>
          </cell>
          <cell r="B2446" t="str">
            <v>0770018032</v>
          </cell>
          <cell r="C2446" t="str">
            <v>B</v>
          </cell>
          <cell r="D2446" t="str">
            <v>3 Month and less SME Loans</v>
          </cell>
          <cell r="E2446" t="str">
            <v>V</v>
          </cell>
          <cell r="F2446" t="str">
            <v>Performing</v>
          </cell>
          <cell r="G2446">
            <v>158.77000000000001</v>
          </cell>
          <cell r="H2446">
            <v>56.22</v>
          </cell>
        </row>
        <row r="2447">
          <cell r="A2447" t="str">
            <v>PRESTACAO LIQUIDADA</v>
          </cell>
          <cell r="B2447" t="str">
            <v>0770018036</v>
          </cell>
          <cell r="C2447" t="str">
            <v>B</v>
          </cell>
          <cell r="D2447" t="str">
            <v>3 Month and less SME Loans</v>
          </cell>
          <cell r="E2447" t="str">
            <v>V</v>
          </cell>
          <cell r="F2447" t="str">
            <v>Performing</v>
          </cell>
          <cell r="G2447">
            <v>25000</v>
          </cell>
          <cell r="H2447">
            <v>6374.5</v>
          </cell>
        </row>
        <row r="2448">
          <cell r="A2448" t="str">
            <v>PRESTACAO LIQUIDADA</v>
          </cell>
          <cell r="B2448" t="str">
            <v>0770018038</v>
          </cell>
          <cell r="C2448" t="str">
            <v>B</v>
          </cell>
          <cell r="D2448" t="str">
            <v>3 Month and less SME Loans</v>
          </cell>
          <cell r="E2448" t="str">
            <v>V</v>
          </cell>
          <cell r="F2448" t="str">
            <v>Performing</v>
          </cell>
          <cell r="G2448">
            <v>3247.11</v>
          </cell>
          <cell r="H2448">
            <v>766.59</v>
          </cell>
        </row>
        <row r="2449">
          <cell r="A2449" t="str">
            <v>PRESTACAO LIQUIDADA</v>
          </cell>
          <cell r="B2449" t="str">
            <v>0770018039</v>
          </cell>
          <cell r="C2449" t="str">
            <v>B</v>
          </cell>
          <cell r="D2449" t="str">
            <v>3 Month and less SME Loans</v>
          </cell>
          <cell r="E2449" t="str">
            <v>V</v>
          </cell>
          <cell r="F2449" t="str">
            <v>Performing</v>
          </cell>
          <cell r="G2449">
            <v>9741.33</v>
          </cell>
          <cell r="H2449">
            <v>2299.77</v>
          </cell>
        </row>
        <row r="2450">
          <cell r="A2450" t="str">
            <v>PRESTACAO LIQUIDADA</v>
          </cell>
          <cell r="B2450" t="str">
            <v>0770018053</v>
          </cell>
          <cell r="C2450" t="str">
            <v>B</v>
          </cell>
          <cell r="D2450" t="str">
            <v>3 Month and less SME Loans</v>
          </cell>
          <cell r="E2450" t="str">
            <v>V</v>
          </cell>
          <cell r="F2450" t="str">
            <v>Performing</v>
          </cell>
          <cell r="G2450">
            <v>3947.38</v>
          </cell>
          <cell r="H2450">
            <v>627.29</v>
          </cell>
        </row>
        <row r="2451">
          <cell r="A2451" t="str">
            <v>PRESTACAO LIQUIDADA</v>
          </cell>
          <cell r="B2451" t="str">
            <v>0770018067</v>
          </cell>
          <cell r="C2451" t="str">
            <v>B</v>
          </cell>
          <cell r="D2451" t="str">
            <v>3 Month and less SME Loans</v>
          </cell>
          <cell r="E2451" t="str">
            <v>V</v>
          </cell>
          <cell r="F2451" t="str">
            <v>Performing</v>
          </cell>
          <cell r="G2451">
            <v>11745.18</v>
          </cell>
          <cell r="H2451">
            <v>2575.33</v>
          </cell>
        </row>
        <row r="2452">
          <cell r="A2452" t="str">
            <v>PRESTACAO LIQUIDADA</v>
          </cell>
          <cell r="B2452" t="str">
            <v>0770018068</v>
          </cell>
          <cell r="C2452" t="str">
            <v>B</v>
          </cell>
          <cell r="D2452" t="str">
            <v>3 Month and less SME Loans</v>
          </cell>
          <cell r="E2452" t="str">
            <v>V</v>
          </cell>
          <cell r="F2452" t="str">
            <v>Performing</v>
          </cell>
          <cell r="G2452">
            <v>15660.01</v>
          </cell>
          <cell r="H2452">
            <v>4508.6899999999996</v>
          </cell>
        </row>
        <row r="2453">
          <cell r="A2453" t="str">
            <v>PRESTACAO LIQUIDADA</v>
          </cell>
          <cell r="B2453" t="str">
            <v>0770018077</v>
          </cell>
          <cell r="C2453" t="str">
            <v>B</v>
          </cell>
          <cell r="D2453" t="str">
            <v>3 Month and less SME Loans</v>
          </cell>
          <cell r="E2453" t="str">
            <v>V</v>
          </cell>
          <cell r="F2453" t="str">
            <v>Performing</v>
          </cell>
          <cell r="G2453">
            <v>35769.51</v>
          </cell>
          <cell r="H2453">
            <v>199.44</v>
          </cell>
        </row>
        <row r="2454">
          <cell r="A2454" t="str">
            <v>PRESTACAO LIQUIDADA</v>
          </cell>
          <cell r="B2454" t="str">
            <v>0770018087</v>
          </cell>
          <cell r="C2454" t="str">
            <v>B</v>
          </cell>
          <cell r="D2454" t="str">
            <v>3 Month and less SME Loans</v>
          </cell>
          <cell r="E2454" t="str">
            <v>V</v>
          </cell>
          <cell r="F2454" t="str">
            <v>Performing</v>
          </cell>
          <cell r="G2454">
            <v>14845.83</v>
          </cell>
          <cell r="H2454">
            <v>104.8</v>
          </cell>
        </row>
        <row r="2455">
          <cell r="A2455" t="str">
            <v>PRESTACAO LIQUIDADA</v>
          </cell>
          <cell r="B2455" t="str">
            <v>0770018089</v>
          </cell>
          <cell r="C2455" t="str">
            <v>B</v>
          </cell>
          <cell r="D2455" t="str">
            <v>3 Month and less SME Loans</v>
          </cell>
          <cell r="E2455" t="str">
            <v>V</v>
          </cell>
          <cell r="F2455" t="str">
            <v>Performing</v>
          </cell>
          <cell r="G2455">
            <v>0</v>
          </cell>
          <cell r="H2455">
            <v>66099.44</v>
          </cell>
        </row>
        <row r="2456">
          <cell r="A2456" t="str">
            <v>PRESTACAO LIQUIDADA</v>
          </cell>
          <cell r="B2456" t="str">
            <v>0770018090</v>
          </cell>
          <cell r="C2456" t="str">
            <v>B</v>
          </cell>
          <cell r="D2456" t="str">
            <v>3 Month and less SME Loans</v>
          </cell>
          <cell r="E2456" t="str">
            <v>V</v>
          </cell>
          <cell r="F2456" t="str">
            <v>Performing</v>
          </cell>
          <cell r="G2456">
            <v>6666.67</v>
          </cell>
          <cell r="H2456">
            <v>983.64</v>
          </cell>
        </row>
        <row r="2457">
          <cell r="A2457" t="str">
            <v>PRESTACAO LIQUIDADA</v>
          </cell>
          <cell r="B2457" t="str">
            <v>0770018091</v>
          </cell>
          <cell r="C2457" t="str">
            <v>B</v>
          </cell>
          <cell r="D2457" t="str">
            <v>3 Month and less SME Loans</v>
          </cell>
          <cell r="E2457" t="str">
            <v>V</v>
          </cell>
          <cell r="F2457" t="str">
            <v>Performing</v>
          </cell>
          <cell r="G2457">
            <v>11700</v>
          </cell>
          <cell r="H2457">
            <v>781.94</v>
          </cell>
        </row>
        <row r="2458">
          <cell r="A2458" t="str">
            <v>PRESTACAO LIQUIDADA</v>
          </cell>
          <cell r="B2458" t="str">
            <v>0770018101</v>
          </cell>
          <cell r="C2458" t="str">
            <v>B</v>
          </cell>
          <cell r="D2458" t="str">
            <v>3 Month and less SME Loans</v>
          </cell>
          <cell r="E2458" t="str">
            <v>V</v>
          </cell>
          <cell r="F2458" t="str">
            <v>Performing</v>
          </cell>
          <cell r="G2458">
            <v>212.37</v>
          </cell>
          <cell r="H2458">
            <v>106.62</v>
          </cell>
        </row>
        <row r="2459">
          <cell r="A2459" t="str">
            <v>PRESTACAO LIQUIDADA</v>
          </cell>
          <cell r="B2459" t="str">
            <v>0770018104</v>
          </cell>
          <cell r="C2459" t="str">
            <v>B</v>
          </cell>
          <cell r="D2459" t="str">
            <v>3 Month and less SME Loans</v>
          </cell>
          <cell r="E2459" t="str">
            <v>V</v>
          </cell>
          <cell r="F2459" t="str">
            <v>Performing</v>
          </cell>
          <cell r="G2459">
            <v>215.36</v>
          </cell>
          <cell r="H2459">
            <v>58.66</v>
          </cell>
        </row>
        <row r="2460">
          <cell r="A2460" t="str">
            <v>PRESTACAO LIQUIDADA</v>
          </cell>
          <cell r="B2460" t="str">
            <v>0770018105</v>
          </cell>
          <cell r="C2460" t="str">
            <v>B</v>
          </cell>
          <cell r="D2460" t="str">
            <v>3 Month and less SME Loans</v>
          </cell>
          <cell r="E2460" t="str">
            <v>V</v>
          </cell>
          <cell r="F2460" t="str">
            <v>Performing</v>
          </cell>
          <cell r="G2460">
            <v>215.97</v>
          </cell>
          <cell r="H2460">
            <v>56.78</v>
          </cell>
        </row>
        <row r="2461">
          <cell r="A2461" t="str">
            <v>PRESTACAO LIQUIDADA</v>
          </cell>
          <cell r="B2461" t="str">
            <v>0770018114</v>
          </cell>
          <cell r="C2461" t="str">
            <v>B</v>
          </cell>
          <cell r="D2461" t="str">
            <v>3 Month and less SME Loans</v>
          </cell>
          <cell r="E2461" t="str">
            <v>V</v>
          </cell>
          <cell r="F2461" t="str">
            <v>Performing</v>
          </cell>
          <cell r="G2461">
            <v>510.04</v>
          </cell>
          <cell r="H2461">
            <v>92.34</v>
          </cell>
        </row>
        <row r="2462">
          <cell r="A2462" t="str">
            <v>PRESTACAO LIQUIDADA</v>
          </cell>
          <cell r="B2462" t="str">
            <v>0770018119</v>
          </cell>
          <cell r="C2462" t="str">
            <v>B</v>
          </cell>
          <cell r="D2462" t="str">
            <v>3 Month and less SME Loans</v>
          </cell>
          <cell r="E2462" t="str">
            <v>V</v>
          </cell>
          <cell r="F2462" t="str">
            <v>Performing</v>
          </cell>
          <cell r="G2462">
            <v>5555</v>
          </cell>
          <cell r="H2462">
            <v>453.38</v>
          </cell>
        </row>
        <row r="2463">
          <cell r="A2463" t="str">
            <v>PRESTACAO LIQUIDADA</v>
          </cell>
          <cell r="B2463" t="str">
            <v>0770018120</v>
          </cell>
          <cell r="C2463" t="str">
            <v>B</v>
          </cell>
          <cell r="D2463" t="str">
            <v>3 Month and less SME Loans</v>
          </cell>
          <cell r="E2463" t="str">
            <v>V</v>
          </cell>
          <cell r="F2463" t="str">
            <v>Performing</v>
          </cell>
          <cell r="G2463">
            <v>2780</v>
          </cell>
          <cell r="H2463">
            <v>226.49</v>
          </cell>
        </row>
        <row r="2464">
          <cell r="A2464" t="str">
            <v>PRESTACAO LIQUIDADA</v>
          </cell>
          <cell r="B2464" t="str">
            <v>0770018126</v>
          </cell>
          <cell r="C2464" t="str">
            <v>B</v>
          </cell>
          <cell r="D2464" t="str">
            <v>3 Month and less SME Loans</v>
          </cell>
          <cell r="E2464" t="str">
            <v>V</v>
          </cell>
          <cell r="F2464" t="str">
            <v>Performing</v>
          </cell>
          <cell r="G2464">
            <v>4166.67</v>
          </cell>
          <cell r="H2464">
            <v>327.78</v>
          </cell>
        </row>
        <row r="2465">
          <cell r="A2465" t="str">
            <v>PRESTACAO LIQUIDADA</v>
          </cell>
          <cell r="B2465" t="str">
            <v>0770018128</v>
          </cell>
          <cell r="C2465" t="str">
            <v>B</v>
          </cell>
          <cell r="D2465" t="str">
            <v>3 Month and less SME Loans</v>
          </cell>
          <cell r="E2465" t="str">
            <v>V</v>
          </cell>
          <cell r="F2465" t="str">
            <v>Performing</v>
          </cell>
          <cell r="G2465">
            <v>77777.8</v>
          </cell>
          <cell r="H2465">
            <v>19284.939999999999</v>
          </cell>
        </row>
        <row r="2466">
          <cell r="A2466" t="str">
            <v>PRESTACAO LIQUIDADA</v>
          </cell>
          <cell r="B2466" t="str">
            <v>0770018133</v>
          </cell>
          <cell r="C2466" t="str">
            <v>B</v>
          </cell>
          <cell r="D2466" t="str">
            <v>3 Month and less SME Loans</v>
          </cell>
          <cell r="E2466" t="str">
            <v>V</v>
          </cell>
          <cell r="F2466" t="str">
            <v>Performing</v>
          </cell>
          <cell r="G2466">
            <v>98300.74</v>
          </cell>
          <cell r="H2466">
            <v>2117.9</v>
          </cell>
        </row>
        <row r="2467">
          <cell r="A2467" t="str">
            <v>PRESTACAO LIQUIDADA</v>
          </cell>
          <cell r="B2467" t="str">
            <v>0770018142</v>
          </cell>
          <cell r="C2467" t="str">
            <v>B</v>
          </cell>
          <cell r="D2467" t="str">
            <v>3 Month and less SME Loans</v>
          </cell>
          <cell r="E2467" t="str">
            <v>V</v>
          </cell>
          <cell r="F2467" t="str">
            <v>Performing</v>
          </cell>
          <cell r="G2467">
            <v>653.51</v>
          </cell>
          <cell r="H2467">
            <v>328.1</v>
          </cell>
        </row>
        <row r="2468">
          <cell r="A2468" t="str">
            <v>PRESTACAO LIQUIDADA</v>
          </cell>
          <cell r="B2468" t="str">
            <v>0770018149</v>
          </cell>
          <cell r="C2468" t="str">
            <v>B</v>
          </cell>
          <cell r="D2468" t="str">
            <v>3 Month and less SME Loans</v>
          </cell>
          <cell r="E2468" t="str">
            <v>V</v>
          </cell>
          <cell r="F2468" t="str">
            <v>Performing</v>
          </cell>
          <cell r="G2468">
            <v>422.27</v>
          </cell>
          <cell r="H2468">
            <v>255.27</v>
          </cell>
        </row>
        <row r="2469">
          <cell r="A2469" t="str">
            <v>PRESTACAO LIQUIDADA</v>
          </cell>
          <cell r="B2469" t="str">
            <v>0770018152</v>
          </cell>
          <cell r="C2469" t="str">
            <v>B</v>
          </cell>
          <cell r="D2469" t="str">
            <v>3 Month and less SME Loans</v>
          </cell>
          <cell r="E2469" t="str">
            <v>V</v>
          </cell>
          <cell r="F2469" t="str">
            <v>Performing</v>
          </cell>
          <cell r="G2469">
            <v>8620</v>
          </cell>
          <cell r="H2469">
            <v>127.32</v>
          </cell>
        </row>
        <row r="2470">
          <cell r="A2470" t="str">
            <v>PRESTACAO LIQUIDADA</v>
          </cell>
          <cell r="B2470" t="str">
            <v>0770018157</v>
          </cell>
          <cell r="C2470" t="str">
            <v>B</v>
          </cell>
          <cell r="D2470" t="str">
            <v>3 Month and less SME Loans</v>
          </cell>
          <cell r="E2470" t="str">
            <v>V</v>
          </cell>
          <cell r="F2470" t="str">
            <v>Performing</v>
          </cell>
          <cell r="G2470">
            <v>1996.63</v>
          </cell>
          <cell r="H2470">
            <v>270.5</v>
          </cell>
        </row>
        <row r="2471">
          <cell r="A2471" t="str">
            <v>PRESTACAO LIQUIDADA</v>
          </cell>
          <cell r="B2471" t="str">
            <v>0770018162</v>
          </cell>
          <cell r="C2471" t="str">
            <v>B</v>
          </cell>
          <cell r="D2471" t="str">
            <v>3 Month and less SME Loans</v>
          </cell>
          <cell r="E2471" t="str">
            <v>V</v>
          </cell>
          <cell r="F2471" t="str">
            <v>Performing</v>
          </cell>
          <cell r="G2471">
            <v>2316.16</v>
          </cell>
          <cell r="H2471">
            <v>774.17</v>
          </cell>
        </row>
        <row r="2472">
          <cell r="A2472" t="str">
            <v>PRESTACAO LIQUIDADA</v>
          </cell>
          <cell r="B2472" t="str">
            <v>0770018164</v>
          </cell>
          <cell r="C2472" t="str">
            <v>B</v>
          </cell>
          <cell r="D2472" t="str">
            <v>3 Month and less SME Loans</v>
          </cell>
          <cell r="E2472" t="str">
            <v>V</v>
          </cell>
          <cell r="F2472" t="str">
            <v>Performing</v>
          </cell>
          <cell r="G2472">
            <v>19200</v>
          </cell>
          <cell r="H2472">
            <v>1728.7</v>
          </cell>
        </row>
        <row r="2473">
          <cell r="A2473" t="str">
            <v>PRESTACAO LIQUIDADA</v>
          </cell>
          <cell r="B2473" t="str">
            <v>0770018166</v>
          </cell>
          <cell r="C2473" t="str">
            <v>B</v>
          </cell>
          <cell r="D2473" t="str">
            <v>3 Month and less SME Loans</v>
          </cell>
          <cell r="E2473" t="str">
            <v>V</v>
          </cell>
          <cell r="F2473" t="str">
            <v>Performing</v>
          </cell>
          <cell r="G2473">
            <v>37981.040000000001</v>
          </cell>
          <cell r="H2473">
            <v>122.48</v>
          </cell>
        </row>
        <row r="2474">
          <cell r="A2474" t="str">
            <v>PRESTACAO LIQUIDADA</v>
          </cell>
          <cell r="B2474" t="str">
            <v>0770018197</v>
          </cell>
          <cell r="C2474" t="str">
            <v>B</v>
          </cell>
          <cell r="D2474" t="str">
            <v>3 Month and less SME Loans</v>
          </cell>
          <cell r="E2474" t="str">
            <v>V</v>
          </cell>
          <cell r="F2474" t="str">
            <v>Performing</v>
          </cell>
          <cell r="G2474">
            <v>845.59</v>
          </cell>
          <cell r="H2474">
            <v>219.03</v>
          </cell>
        </row>
        <row r="2475">
          <cell r="A2475" t="str">
            <v>PRESTACAO LIQUIDADA</v>
          </cell>
          <cell r="B2475" t="str">
            <v>0770018199</v>
          </cell>
          <cell r="C2475" t="str">
            <v>B</v>
          </cell>
          <cell r="D2475" t="str">
            <v>3 Month and less SME Loans</v>
          </cell>
          <cell r="E2475" t="str">
            <v>V</v>
          </cell>
          <cell r="F2475" t="str">
            <v>Performing</v>
          </cell>
          <cell r="G2475">
            <v>1104.5999999999999</v>
          </cell>
          <cell r="H2475">
            <v>173.85</v>
          </cell>
        </row>
        <row r="2476">
          <cell r="A2476" t="str">
            <v>PRESTACAO LIQUIDADA</v>
          </cell>
          <cell r="B2476" t="str">
            <v>0770018206</v>
          </cell>
          <cell r="C2476" t="str">
            <v>B</v>
          </cell>
          <cell r="D2476" t="str">
            <v>3 Month and less SME Loans</v>
          </cell>
          <cell r="E2476" t="str">
            <v>V</v>
          </cell>
          <cell r="F2476" t="str">
            <v>Performing</v>
          </cell>
          <cell r="G2476">
            <v>4625.91</v>
          </cell>
          <cell r="H2476">
            <v>128.66</v>
          </cell>
        </row>
        <row r="2477">
          <cell r="A2477" t="str">
            <v>PRESTACAO LIQUIDADA</v>
          </cell>
          <cell r="B2477" t="str">
            <v>0770018220</v>
          </cell>
          <cell r="C2477" t="str">
            <v>B</v>
          </cell>
          <cell r="D2477" t="str">
            <v>3 Month and less SME Loans</v>
          </cell>
          <cell r="E2477" t="str">
            <v>V</v>
          </cell>
          <cell r="F2477" t="str">
            <v>Performing</v>
          </cell>
          <cell r="G2477">
            <v>10833.34</v>
          </cell>
          <cell r="H2477">
            <v>198.14</v>
          </cell>
        </row>
        <row r="2478">
          <cell r="A2478" t="str">
            <v>PRESTACAO LIQUIDADA</v>
          </cell>
          <cell r="B2478" t="str">
            <v>0770018228</v>
          </cell>
          <cell r="C2478" t="str">
            <v>B</v>
          </cell>
          <cell r="D2478" t="str">
            <v>3 Month and less SME Loans</v>
          </cell>
          <cell r="E2478" t="str">
            <v>V</v>
          </cell>
          <cell r="F2478" t="str">
            <v>Performing</v>
          </cell>
          <cell r="G2478">
            <v>631.46</v>
          </cell>
          <cell r="H2478">
            <v>125.81</v>
          </cell>
        </row>
        <row r="2479">
          <cell r="A2479" t="str">
            <v>PRESTACAO LIQUIDADA</v>
          </cell>
          <cell r="B2479" t="str">
            <v>0770018247</v>
          </cell>
          <cell r="C2479" t="str">
            <v>B</v>
          </cell>
          <cell r="D2479" t="str">
            <v>3 Month and less SME Loans</v>
          </cell>
          <cell r="E2479" t="str">
            <v>V</v>
          </cell>
          <cell r="F2479" t="str">
            <v>Performing</v>
          </cell>
          <cell r="G2479">
            <v>3503.4</v>
          </cell>
          <cell r="H2479">
            <v>291.91000000000003</v>
          </cell>
        </row>
        <row r="2480">
          <cell r="A2480" t="str">
            <v>PRESTACAO LIQUIDADA</v>
          </cell>
          <cell r="B2480" t="str">
            <v>0770018264</v>
          </cell>
          <cell r="C2480" t="str">
            <v>B</v>
          </cell>
          <cell r="D2480" t="str">
            <v>3 Month and less SME Loans</v>
          </cell>
          <cell r="E2480" t="str">
            <v>V</v>
          </cell>
          <cell r="F2480" t="str">
            <v>Performing</v>
          </cell>
          <cell r="G2480">
            <v>6944.45</v>
          </cell>
          <cell r="H2480">
            <v>148.66999999999999</v>
          </cell>
        </row>
        <row r="2481">
          <cell r="A2481" t="str">
            <v>PRESTACAO LIQUIDADA</v>
          </cell>
          <cell r="B2481" t="str">
            <v>0770018274</v>
          </cell>
          <cell r="C2481" t="str">
            <v>B</v>
          </cell>
          <cell r="D2481" t="str">
            <v>3 Month and less SME Loans</v>
          </cell>
          <cell r="E2481" t="str">
            <v>V</v>
          </cell>
          <cell r="F2481" t="str">
            <v>Performing</v>
          </cell>
          <cell r="G2481">
            <v>8333.34</v>
          </cell>
          <cell r="H2481">
            <v>445.75</v>
          </cell>
        </row>
        <row r="2482">
          <cell r="A2482" t="str">
            <v>PRESTACAO LIQUIDADA</v>
          </cell>
          <cell r="B2482" t="str">
            <v>0770018279</v>
          </cell>
          <cell r="C2482" t="str">
            <v>B</v>
          </cell>
          <cell r="D2482" t="str">
            <v>3 Month and less SME Loans</v>
          </cell>
          <cell r="E2482" t="str">
            <v>V</v>
          </cell>
          <cell r="F2482" t="str">
            <v>Performing</v>
          </cell>
          <cell r="G2482">
            <v>5745.74</v>
          </cell>
          <cell r="H2482">
            <v>3093.68</v>
          </cell>
        </row>
        <row r="2483">
          <cell r="A2483" t="str">
            <v>PRESTACAO LIQUIDADA</v>
          </cell>
          <cell r="B2483" t="str">
            <v>0770018308</v>
          </cell>
          <cell r="C2483" t="str">
            <v>B</v>
          </cell>
          <cell r="D2483" t="str">
            <v>3 Month and less SME Loans</v>
          </cell>
          <cell r="E2483" t="str">
            <v>V</v>
          </cell>
          <cell r="F2483" t="str">
            <v>Performing</v>
          </cell>
          <cell r="G2483">
            <v>5000</v>
          </cell>
          <cell r="H2483">
            <v>492.62</v>
          </cell>
        </row>
        <row r="2484">
          <cell r="A2484" t="str">
            <v>PRESTACAO LIQUIDADA</v>
          </cell>
          <cell r="B2484" t="str">
            <v>0770018314</v>
          </cell>
          <cell r="C2484" t="str">
            <v>B</v>
          </cell>
          <cell r="D2484" t="str">
            <v>3 Month and less SME Loans</v>
          </cell>
          <cell r="E2484" t="str">
            <v>V</v>
          </cell>
          <cell r="F2484" t="str">
            <v>Cumulative WO</v>
          </cell>
          <cell r="G2484">
            <v>1371.16</v>
          </cell>
          <cell r="H2484">
            <v>77.650000000000006</v>
          </cell>
        </row>
        <row r="2485">
          <cell r="A2485" t="str">
            <v>PRESTACAO LIQUIDADA</v>
          </cell>
          <cell r="B2485" t="str">
            <v>0770018317</v>
          </cell>
          <cell r="C2485" t="str">
            <v>B</v>
          </cell>
          <cell r="D2485" t="str">
            <v>3 Month and less SME Loans</v>
          </cell>
          <cell r="E2485" t="str">
            <v>V</v>
          </cell>
          <cell r="F2485" t="str">
            <v>Performing</v>
          </cell>
          <cell r="G2485">
            <v>682.56</v>
          </cell>
          <cell r="H2485">
            <v>175.74</v>
          </cell>
        </row>
        <row r="2486">
          <cell r="A2486" t="str">
            <v>PRESTACAO LIQUIDADA</v>
          </cell>
          <cell r="B2486" t="str">
            <v>0770018318</v>
          </cell>
          <cell r="C2486" t="str">
            <v>B</v>
          </cell>
          <cell r="D2486" t="str">
            <v>3 Month and less SME Loans</v>
          </cell>
          <cell r="E2486" t="str">
            <v>V</v>
          </cell>
          <cell r="F2486" t="str">
            <v>Performing</v>
          </cell>
          <cell r="G2486">
            <v>828.36</v>
          </cell>
          <cell r="H2486">
            <v>281.29000000000002</v>
          </cell>
        </row>
        <row r="2487">
          <cell r="A2487" t="str">
            <v>PRESTACAO LIQUIDADA</v>
          </cell>
          <cell r="B2487" t="str">
            <v>0770018334</v>
          </cell>
          <cell r="C2487" t="str">
            <v>B</v>
          </cell>
          <cell r="D2487" t="str">
            <v>3 Month and less SME Loans</v>
          </cell>
          <cell r="E2487" t="str">
            <v>V</v>
          </cell>
          <cell r="F2487" t="str">
            <v>Performing</v>
          </cell>
          <cell r="G2487">
            <v>23810</v>
          </cell>
          <cell r="H2487">
            <v>1223.18</v>
          </cell>
        </row>
        <row r="2488">
          <cell r="A2488" t="str">
            <v>PRESTACAO LIQUIDADA</v>
          </cell>
          <cell r="B2488" t="str">
            <v>0770018382</v>
          </cell>
          <cell r="C2488" t="str">
            <v>B</v>
          </cell>
          <cell r="D2488" t="str">
            <v>3 Month and less SME Loans</v>
          </cell>
          <cell r="E2488" t="str">
            <v>V</v>
          </cell>
          <cell r="F2488" t="str">
            <v>Performing</v>
          </cell>
          <cell r="G2488">
            <v>847.68</v>
          </cell>
          <cell r="H2488">
            <v>75.819999999999993</v>
          </cell>
        </row>
        <row r="2489">
          <cell r="A2489" t="str">
            <v>PRESTACAO LIQUIDADA</v>
          </cell>
          <cell r="B2489" t="str">
            <v>0770018385</v>
          </cell>
          <cell r="C2489" t="str">
            <v>B</v>
          </cell>
          <cell r="D2489" t="str">
            <v>3 Month and less SME Loans</v>
          </cell>
          <cell r="E2489" t="str">
            <v>V</v>
          </cell>
          <cell r="F2489" t="str">
            <v>Performing</v>
          </cell>
          <cell r="G2489">
            <v>485.75</v>
          </cell>
          <cell r="H2489">
            <v>123.69</v>
          </cell>
        </row>
        <row r="2490">
          <cell r="A2490" t="str">
            <v>PRESTACAO LIQUIDADA</v>
          </cell>
          <cell r="B2490" t="str">
            <v>0770018395</v>
          </cell>
          <cell r="C2490" t="str">
            <v>B</v>
          </cell>
          <cell r="D2490" t="str">
            <v>3 Month and less SME Loans</v>
          </cell>
          <cell r="E2490" t="str">
            <v>V</v>
          </cell>
          <cell r="F2490" t="str">
            <v>Performing</v>
          </cell>
          <cell r="G2490">
            <v>1250</v>
          </cell>
          <cell r="H2490">
            <v>145.88999999999999</v>
          </cell>
        </row>
        <row r="2491">
          <cell r="A2491" t="str">
            <v>PRESTACAO LIQUIDADA</v>
          </cell>
          <cell r="B2491" t="str">
            <v>0770018438</v>
          </cell>
          <cell r="C2491" t="str">
            <v>B</v>
          </cell>
          <cell r="D2491" t="str">
            <v>3 Month and less SME Loans</v>
          </cell>
          <cell r="E2491" t="str">
            <v>V</v>
          </cell>
          <cell r="F2491" t="str">
            <v>Performing</v>
          </cell>
          <cell r="G2491">
            <v>74778.399999999994</v>
          </cell>
          <cell r="H2491">
            <v>1362.06</v>
          </cell>
        </row>
        <row r="2492">
          <cell r="A2492" t="str">
            <v>PRESTACAO LIQUIDADA</v>
          </cell>
          <cell r="B2492" t="str">
            <v>0770018444</v>
          </cell>
          <cell r="C2492" t="str">
            <v>B</v>
          </cell>
          <cell r="D2492" t="str">
            <v>3 Month and less SME Loans</v>
          </cell>
          <cell r="E2492" t="str">
            <v>V</v>
          </cell>
          <cell r="F2492" t="str">
            <v>Performing</v>
          </cell>
          <cell r="G2492">
            <v>240894.46</v>
          </cell>
          <cell r="H2492">
            <v>25217.94</v>
          </cell>
        </row>
        <row r="2493">
          <cell r="A2493" t="str">
            <v>PRESTACAO LIQUIDADA</v>
          </cell>
          <cell r="B2493" t="str">
            <v>0770018445</v>
          </cell>
          <cell r="C2493" t="str">
            <v>B</v>
          </cell>
          <cell r="D2493" t="str">
            <v>3 Month and less SME Loans</v>
          </cell>
          <cell r="E2493" t="str">
            <v>V</v>
          </cell>
          <cell r="F2493" t="str">
            <v>Performing</v>
          </cell>
          <cell r="G2493">
            <v>850.56</v>
          </cell>
          <cell r="H2493">
            <v>78.900000000000006</v>
          </cell>
        </row>
        <row r="2494">
          <cell r="A2494" t="str">
            <v>PRESTACAO LIQUIDADA</v>
          </cell>
          <cell r="B2494" t="str">
            <v>0770018447</v>
          </cell>
          <cell r="C2494" t="str">
            <v>B</v>
          </cell>
          <cell r="D2494" t="str">
            <v>3 Month and less SME Loans</v>
          </cell>
          <cell r="E2494" t="str">
            <v>V</v>
          </cell>
          <cell r="F2494" t="str">
            <v>Performing</v>
          </cell>
          <cell r="G2494">
            <v>280757.59999999998</v>
          </cell>
          <cell r="H2494">
            <v>22307.02</v>
          </cell>
        </row>
        <row r="2495">
          <cell r="A2495" t="str">
            <v>PRESTACAO LIQUIDADA</v>
          </cell>
          <cell r="B2495" t="str">
            <v>0770018450</v>
          </cell>
          <cell r="C2495" t="str">
            <v>B</v>
          </cell>
          <cell r="D2495" t="str">
            <v>3 Month and less SME Loans</v>
          </cell>
          <cell r="E2495" t="str">
            <v>V</v>
          </cell>
          <cell r="F2495" t="str">
            <v>Performing</v>
          </cell>
          <cell r="G2495">
            <v>7908.92</v>
          </cell>
          <cell r="H2495">
            <v>1785.49</v>
          </cell>
        </row>
        <row r="2496">
          <cell r="A2496" t="str">
            <v>PRESTACAO LIQUIDADA</v>
          </cell>
          <cell r="B2496" t="str">
            <v>0770018470</v>
          </cell>
          <cell r="C2496" t="str">
            <v>B</v>
          </cell>
          <cell r="D2496" t="str">
            <v>3 Month and less SME Loans</v>
          </cell>
          <cell r="E2496" t="str">
            <v>V</v>
          </cell>
          <cell r="F2496" t="str">
            <v>Performing</v>
          </cell>
          <cell r="G2496">
            <v>2260.65</v>
          </cell>
          <cell r="H2496">
            <v>1282.1500000000001</v>
          </cell>
        </row>
        <row r="2497">
          <cell r="A2497" t="str">
            <v>PRESTACAO LIQUIDADA</v>
          </cell>
          <cell r="B2497" t="str">
            <v>0770018478</v>
          </cell>
          <cell r="C2497" t="str">
            <v>B</v>
          </cell>
          <cell r="D2497" t="str">
            <v>3 Month and less SME Loans</v>
          </cell>
          <cell r="E2497" t="str">
            <v>V</v>
          </cell>
          <cell r="F2497" t="str">
            <v>Performing</v>
          </cell>
          <cell r="G2497">
            <v>33333.33</v>
          </cell>
          <cell r="H2497">
            <v>1934.59</v>
          </cell>
        </row>
        <row r="2498">
          <cell r="A2498" t="str">
            <v>PRESTACAO LIQUIDADA</v>
          </cell>
          <cell r="B2498" t="str">
            <v>0770018479</v>
          </cell>
          <cell r="C2498" t="str">
            <v>B</v>
          </cell>
          <cell r="D2498" t="str">
            <v>3 Month and less SME Loans</v>
          </cell>
          <cell r="E2498" t="str">
            <v>V</v>
          </cell>
          <cell r="F2498" t="str">
            <v>Performing</v>
          </cell>
          <cell r="G2498">
            <v>2314.8200000000002</v>
          </cell>
          <cell r="H2498">
            <v>774.09</v>
          </cell>
        </row>
        <row r="2499">
          <cell r="A2499" t="str">
            <v>PRESTACAO LIQUIDADA</v>
          </cell>
          <cell r="B2499" t="str">
            <v>0770018480</v>
          </cell>
          <cell r="C2499" t="str">
            <v>B</v>
          </cell>
          <cell r="D2499" t="str">
            <v>3 Month and less SME Loans</v>
          </cell>
          <cell r="E2499" t="str">
            <v>V</v>
          </cell>
          <cell r="F2499" t="str">
            <v>Performing</v>
          </cell>
          <cell r="G2499">
            <v>5416.67</v>
          </cell>
          <cell r="H2499">
            <v>2931.81</v>
          </cell>
        </row>
        <row r="2500">
          <cell r="A2500" t="str">
            <v>PRESTACAO LIQUIDADA</v>
          </cell>
          <cell r="B2500" t="str">
            <v>0770018485</v>
          </cell>
          <cell r="C2500" t="str">
            <v>B</v>
          </cell>
          <cell r="D2500" t="str">
            <v>3 Month and less SME Loans</v>
          </cell>
          <cell r="E2500" t="str">
            <v>V</v>
          </cell>
          <cell r="F2500" t="str">
            <v>Delinquent</v>
          </cell>
          <cell r="G2500">
            <v>2718.56</v>
          </cell>
          <cell r="H2500">
            <v>526.87</v>
          </cell>
        </row>
        <row r="2501">
          <cell r="A2501" t="str">
            <v>PRESTACAO LIQUIDADA</v>
          </cell>
          <cell r="B2501" t="str">
            <v>0770018489</v>
          </cell>
          <cell r="C2501" t="str">
            <v>B</v>
          </cell>
          <cell r="D2501" t="str">
            <v>3 Month and less SME Loans</v>
          </cell>
          <cell r="E2501" t="str">
            <v>V</v>
          </cell>
          <cell r="F2501" t="str">
            <v>Performing</v>
          </cell>
          <cell r="G2501">
            <v>8880</v>
          </cell>
          <cell r="H2501">
            <v>502.62</v>
          </cell>
        </row>
        <row r="2502">
          <cell r="A2502" t="str">
            <v>PRESTACAO LIQUIDADA</v>
          </cell>
          <cell r="B2502" t="str">
            <v>0770018491</v>
          </cell>
          <cell r="C2502" t="str">
            <v>B</v>
          </cell>
          <cell r="D2502" t="str">
            <v>3 Month and less SME Loans</v>
          </cell>
          <cell r="E2502" t="str">
            <v>V</v>
          </cell>
          <cell r="F2502" t="str">
            <v>Performing</v>
          </cell>
          <cell r="G2502">
            <v>29476.5</v>
          </cell>
          <cell r="H2502">
            <v>563.75</v>
          </cell>
        </row>
        <row r="2503">
          <cell r="A2503" t="str">
            <v>PRESTACAO LIQUIDADA</v>
          </cell>
          <cell r="B2503" t="str">
            <v>0770018494</v>
          </cell>
          <cell r="C2503" t="str">
            <v>B</v>
          </cell>
          <cell r="D2503" t="str">
            <v>3 Month and less SME Loans</v>
          </cell>
          <cell r="E2503" t="str">
            <v>V</v>
          </cell>
          <cell r="F2503" t="str">
            <v>Performing</v>
          </cell>
          <cell r="G2503">
            <v>470.1</v>
          </cell>
          <cell r="H2503">
            <v>265.60000000000002</v>
          </cell>
        </row>
        <row r="2504">
          <cell r="A2504" t="str">
            <v>PRESTACAO LIQUIDADA</v>
          </cell>
          <cell r="B2504" t="str">
            <v>0770018514</v>
          </cell>
          <cell r="C2504" t="str">
            <v>B</v>
          </cell>
          <cell r="D2504" t="str">
            <v>3 Month and less SME Loans</v>
          </cell>
          <cell r="E2504" t="str">
            <v>V</v>
          </cell>
          <cell r="F2504" t="str">
            <v>Performing</v>
          </cell>
          <cell r="G2504">
            <v>13140.21</v>
          </cell>
          <cell r="H2504">
            <v>7864.49</v>
          </cell>
        </row>
        <row r="2505">
          <cell r="A2505" t="str">
            <v>PRESTACAO LIQUIDADA</v>
          </cell>
          <cell r="B2505" t="str">
            <v>0770018529</v>
          </cell>
          <cell r="C2505" t="str">
            <v>B</v>
          </cell>
          <cell r="D2505" t="str">
            <v>3 Month and less SME Loans</v>
          </cell>
          <cell r="E2505" t="str">
            <v>V</v>
          </cell>
          <cell r="F2505" t="str">
            <v>Performing</v>
          </cell>
          <cell r="G2505">
            <v>662.35</v>
          </cell>
          <cell r="H2505">
            <v>47.65</v>
          </cell>
        </row>
        <row r="2506">
          <cell r="A2506" t="str">
            <v>PRESTACAO LIQUIDADA</v>
          </cell>
          <cell r="B2506" t="str">
            <v>0770018542</v>
          </cell>
          <cell r="C2506" t="str">
            <v>B</v>
          </cell>
          <cell r="D2506" t="str">
            <v>3 Month and less SME Loans</v>
          </cell>
          <cell r="E2506" t="str">
            <v>V</v>
          </cell>
          <cell r="F2506" t="str">
            <v>Performing</v>
          </cell>
          <cell r="G2506">
            <v>25630.97</v>
          </cell>
          <cell r="H2506">
            <v>1782.99</v>
          </cell>
        </row>
        <row r="2507">
          <cell r="A2507" t="str">
            <v>PRESTACAO LIQUIDADA</v>
          </cell>
          <cell r="B2507" t="str">
            <v>0770018545</v>
          </cell>
          <cell r="C2507" t="str">
            <v>B</v>
          </cell>
          <cell r="D2507" t="str">
            <v>3 Month and less SME Loans</v>
          </cell>
          <cell r="E2507" t="str">
            <v>V</v>
          </cell>
          <cell r="F2507" t="str">
            <v>Performing</v>
          </cell>
          <cell r="G2507">
            <v>671.72</v>
          </cell>
          <cell r="H2507">
            <v>221.66</v>
          </cell>
        </row>
        <row r="2508">
          <cell r="A2508" t="str">
            <v>PRESTACAO LIQUIDADA</v>
          </cell>
          <cell r="B2508" t="str">
            <v>0770018549</v>
          </cell>
          <cell r="C2508" t="str">
            <v>B</v>
          </cell>
          <cell r="D2508" t="str">
            <v>3 Month and less SME Loans</v>
          </cell>
          <cell r="E2508" t="str">
            <v>V</v>
          </cell>
          <cell r="F2508" t="str">
            <v>Performing</v>
          </cell>
          <cell r="G2508">
            <v>119712.96000000001</v>
          </cell>
          <cell r="H2508">
            <v>840.8</v>
          </cell>
        </row>
        <row r="2509">
          <cell r="A2509" t="str">
            <v>PRESTACAO LIQUIDADA</v>
          </cell>
          <cell r="B2509" t="str">
            <v>0770018550</v>
          </cell>
          <cell r="C2509" t="str">
            <v>B</v>
          </cell>
          <cell r="D2509" t="str">
            <v>3 Month and less SME Loans</v>
          </cell>
          <cell r="E2509" t="str">
            <v>V</v>
          </cell>
          <cell r="F2509" t="str">
            <v>Performing</v>
          </cell>
          <cell r="G2509">
            <v>1388.89</v>
          </cell>
          <cell r="H2509">
            <v>41.43</v>
          </cell>
        </row>
        <row r="2510">
          <cell r="A2510" t="str">
            <v>PRESTACAO LIQUIDADA</v>
          </cell>
          <cell r="B2510" t="str">
            <v>0770018556</v>
          </cell>
          <cell r="C2510" t="str">
            <v>B</v>
          </cell>
          <cell r="D2510" t="str">
            <v>3 Month and less SME Loans</v>
          </cell>
          <cell r="E2510" t="str">
            <v>V</v>
          </cell>
          <cell r="F2510" t="str">
            <v>Performing</v>
          </cell>
          <cell r="G2510">
            <v>2500</v>
          </cell>
          <cell r="H2510">
            <v>258.63</v>
          </cell>
        </row>
        <row r="2511">
          <cell r="A2511" t="str">
            <v>PRESTACAO LIQUIDADA</v>
          </cell>
          <cell r="B2511" t="str">
            <v>0770018559</v>
          </cell>
          <cell r="C2511" t="str">
            <v>B</v>
          </cell>
          <cell r="D2511" t="str">
            <v>3 Month and less SME Loans</v>
          </cell>
          <cell r="E2511" t="str">
            <v>V</v>
          </cell>
          <cell r="F2511" t="str">
            <v>Cumulative WO</v>
          </cell>
          <cell r="G2511">
            <v>3139.06</v>
          </cell>
          <cell r="H2511">
            <v>0</v>
          </cell>
        </row>
        <row r="2512">
          <cell r="A2512" t="str">
            <v>PRESTACAO LIQUIDADA</v>
          </cell>
          <cell r="B2512" t="str">
            <v>0770018560</v>
          </cell>
          <cell r="C2512" t="str">
            <v>B</v>
          </cell>
          <cell r="D2512" t="str">
            <v>3 Month and less SME Loans</v>
          </cell>
          <cell r="E2512" t="str">
            <v>V</v>
          </cell>
          <cell r="F2512" t="str">
            <v>Performing</v>
          </cell>
          <cell r="G2512">
            <v>5894.14</v>
          </cell>
          <cell r="H2512">
            <v>1157.3599999999999</v>
          </cell>
        </row>
        <row r="2513">
          <cell r="A2513" t="str">
            <v>PRESTACAO LIQUIDADA</v>
          </cell>
          <cell r="B2513" t="str">
            <v>0770018561</v>
          </cell>
          <cell r="C2513" t="str">
            <v>B</v>
          </cell>
          <cell r="D2513" t="str">
            <v>3 Month and less SME Loans</v>
          </cell>
          <cell r="E2513" t="str">
            <v>V</v>
          </cell>
          <cell r="F2513" t="str">
            <v>Performing</v>
          </cell>
          <cell r="G2513">
            <v>12270.14</v>
          </cell>
          <cell r="H2513">
            <v>2077.2399999999998</v>
          </cell>
        </row>
        <row r="2514">
          <cell r="A2514" t="str">
            <v>PRESTACAO LIQUIDADA</v>
          </cell>
          <cell r="B2514" t="str">
            <v>0770018562</v>
          </cell>
          <cell r="C2514" t="str">
            <v>B</v>
          </cell>
          <cell r="D2514" t="str">
            <v>3 Month and less SME Loans</v>
          </cell>
          <cell r="E2514" t="str">
            <v>V</v>
          </cell>
          <cell r="F2514" t="str">
            <v>Performing</v>
          </cell>
          <cell r="G2514">
            <v>972.94</v>
          </cell>
          <cell r="H2514">
            <v>355.57</v>
          </cell>
        </row>
        <row r="2515">
          <cell r="A2515" t="str">
            <v>PRESTACAO LIQUIDADA</v>
          </cell>
          <cell r="B2515" t="str">
            <v>0770018568</v>
          </cell>
          <cell r="C2515" t="str">
            <v>B</v>
          </cell>
          <cell r="D2515" t="str">
            <v>3 Month and less SME Loans</v>
          </cell>
          <cell r="E2515" t="str">
            <v>V</v>
          </cell>
          <cell r="F2515" t="str">
            <v>Performing</v>
          </cell>
          <cell r="G2515">
            <v>410.57</v>
          </cell>
          <cell r="H2515">
            <v>106.97</v>
          </cell>
        </row>
        <row r="2516">
          <cell r="A2516" t="str">
            <v>PRESTACAO LIQUIDADA</v>
          </cell>
          <cell r="B2516" t="str">
            <v>0770018585</v>
          </cell>
          <cell r="C2516" t="str">
            <v>B</v>
          </cell>
          <cell r="D2516" t="str">
            <v>3 Month and less SME Loans</v>
          </cell>
          <cell r="E2516" t="str">
            <v>V</v>
          </cell>
          <cell r="F2516" t="str">
            <v>Performing</v>
          </cell>
          <cell r="G2516">
            <v>1160.6199999999999</v>
          </cell>
          <cell r="H2516">
            <v>138.44999999999999</v>
          </cell>
        </row>
        <row r="2517">
          <cell r="A2517" t="str">
            <v>PRESTACAO LIQUIDADA</v>
          </cell>
          <cell r="B2517" t="str">
            <v>0770018596</v>
          </cell>
          <cell r="C2517" t="str">
            <v>B</v>
          </cell>
          <cell r="D2517" t="str">
            <v>3 Month and less SME Loans</v>
          </cell>
          <cell r="E2517" t="str">
            <v>V</v>
          </cell>
          <cell r="F2517" t="str">
            <v>Performing</v>
          </cell>
          <cell r="G2517">
            <v>1289.3599999999999</v>
          </cell>
          <cell r="H2517">
            <v>440.58</v>
          </cell>
        </row>
        <row r="2518">
          <cell r="A2518" t="str">
            <v>PRESTACAO LIQUIDADA</v>
          </cell>
          <cell r="B2518" t="str">
            <v>0770018620</v>
          </cell>
          <cell r="C2518" t="str">
            <v>B</v>
          </cell>
          <cell r="D2518" t="str">
            <v>3 Month and less SME Loans</v>
          </cell>
          <cell r="E2518" t="str">
            <v>V</v>
          </cell>
          <cell r="F2518" t="str">
            <v>Performing</v>
          </cell>
          <cell r="G2518">
            <v>5833.33</v>
          </cell>
          <cell r="H2518">
            <v>1232.8399999999999</v>
          </cell>
        </row>
        <row r="2519">
          <cell r="A2519" t="str">
            <v>PRESTACAO LIQUIDADA</v>
          </cell>
          <cell r="B2519" t="str">
            <v>0770018627</v>
          </cell>
          <cell r="C2519" t="str">
            <v>B</v>
          </cell>
          <cell r="D2519" t="str">
            <v>3 Month and less SME Loans</v>
          </cell>
          <cell r="E2519" t="str">
            <v>V</v>
          </cell>
          <cell r="F2519" t="str">
            <v>Performing</v>
          </cell>
          <cell r="G2519">
            <v>149717.70000000001</v>
          </cell>
          <cell r="H2519">
            <v>173.61</v>
          </cell>
        </row>
        <row r="2520">
          <cell r="A2520" t="str">
            <v>PRESTACAO LIQUIDADA</v>
          </cell>
          <cell r="B2520" t="str">
            <v>0770018633</v>
          </cell>
          <cell r="C2520" t="str">
            <v>B</v>
          </cell>
          <cell r="D2520" t="str">
            <v>3 Month and less SME Loans</v>
          </cell>
          <cell r="E2520" t="str">
            <v>V</v>
          </cell>
          <cell r="F2520" t="str">
            <v>Performing</v>
          </cell>
          <cell r="G2520">
            <v>1257.3599999999999</v>
          </cell>
          <cell r="H2520">
            <v>52.05</v>
          </cell>
        </row>
        <row r="2521">
          <cell r="A2521" t="str">
            <v>PRESTACAO LIQUIDADA</v>
          </cell>
          <cell r="B2521" t="str">
            <v>0770018662</v>
          </cell>
          <cell r="C2521" t="str">
            <v>B</v>
          </cell>
          <cell r="D2521" t="str">
            <v>3 Month and less SME Loans</v>
          </cell>
          <cell r="E2521" t="str">
            <v>V</v>
          </cell>
          <cell r="F2521" t="str">
            <v>Performing</v>
          </cell>
          <cell r="G2521">
            <v>777.62</v>
          </cell>
          <cell r="H2521">
            <v>120.85</v>
          </cell>
        </row>
        <row r="2522">
          <cell r="A2522" t="str">
            <v>PRESTACAO LIQUIDADA</v>
          </cell>
          <cell r="B2522" t="str">
            <v>0770018672</v>
          </cell>
          <cell r="C2522" t="str">
            <v>B</v>
          </cell>
          <cell r="D2522" t="str">
            <v>3 Month and less SME Loans</v>
          </cell>
          <cell r="E2522" t="str">
            <v>V</v>
          </cell>
          <cell r="F2522" t="str">
            <v>Performing</v>
          </cell>
          <cell r="G2522">
            <v>7017.54</v>
          </cell>
          <cell r="H2522">
            <v>487.84</v>
          </cell>
        </row>
        <row r="2523">
          <cell r="A2523" t="str">
            <v>PRESTACAO LIQUIDADA</v>
          </cell>
          <cell r="B2523" t="str">
            <v>0770018673</v>
          </cell>
          <cell r="C2523" t="str">
            <v>B</v>
          </cell>
          <cell r="D2523" t="str">
            <v>3 Month and less SME Loans</v>
          </cell>
          <cell r="E2523" t="str">
            <v>V</v>
          </cell>
          <cell r="F2523" t="str">
            <v>Performing</v>
          </cell>
          <cell r="G2523">
            <v>734.9</v>
          </cell>
          <cell r="H2523">
            <v>32.159999999999997</v>
          </cell>
        </row>
        <row r="2524">
          <cell r="A2524" t="str">
            <v>PRESTACAO LIQUIDADA</v>
          </cell>
          <cell r="B2524" t="str">
            <v>0770018684</v>
          </cell>
          <cell r="C2524" t="str">
            <v>B</v>
          </cell>
          <cell r="D2524" t="str">
            <v>3 Month and less SME Loans</v>
          </cell>
          <cell r="E2524" t="str">
            <v>V</v>
          </cell>
          <cell r="F2524" t="str">
            <v>Delinquent</v>
          </cell>
          <cell r="G2524">
            <v>104405.05</v>
          </cell>
          <cell r="H2524">
            <v>22339.03</v>
          </cell>
        </row>
        <row r="2525">
          <cell r="A2525" t="str">
            <v>PRESTACAO LIQUIDADA</v>
          </cell>
          <cell r="B2525" t="str">
            <v>0770018701</v>
          </cell>
          <cell r="C2525" t="str">
            <v>B</v>
          </cell>
          <cell r="D2525" t="str">
            <v>3 Month and less SME Loans</v>
          </cell>
          <cell r="E2525" t="str">
            <v>V</v>
          </cell>
          <cell r="F2525" t="str">
            <v>Performing</v>
          </cell>
          <cell r="G2525">
            <v>9246.23</v>
          </cell>
          <cell r="H2525">
            <v>2979.73</v>
          </cell>
        </row>
        <row r="2526">
          <cell r="A2526" t="str">
            <v>PRESTACAO LIQUIDADA</v>
          </cell>
          <cell r="B2526" t="str">
            <v>0770018706</v>
          </cell>
          <cell r="C2526" t="str">
            <v>B</v>
          </cell>
          <cell r="D2526" t="str">
            <v>3 Month and less SME Loans</v>
          </cell>
          <cell r="E2526" t="str">
            <v>V</v>
          </cell>
          <cell r="F2526" t="str">
            <v>Performing</v>
          </cell>
          <cell r="G2526">
            <v>410.69</v>
          </cell>
          <cell r="H2526">
            <v>106.49</v>
          </cell>
        </row>
        <row r="2527">
          <cell r="A2527" t="str">
            <v>PRESTACAO LIQUIDADA</v>
          </cell>
          <cell r="B2527" t="str">
            <v>0770018708</v>
          </cell>
          <cell r="C2527" t="str">
            <v>B</v>
          </cell>
          <cell r="D2527" t="str">
            <v>3 Month and less SME Loans</v>
          </cell>
          <cell r="E2527" t="str">
            <v>V</v>
          </cell>
          <cell r="F2527" t="str">
            <v>Performing</v>
          </cell>
          <cell r="G2527">
            <v>623.22</v>
          </cell>
          <cell r="H2527">
            <v>93.52</v>
          </cell>
        </row>
        <row r="2528">
          <cell r="A2528" t="str">
            <v>PRESTACAO LIQUIDADA</v>
          </cell>
          <cell r="B2528" t="str">
            <v>0770018716</v>
          </cell>
          <cell r="C2528" t="str">
            <v>B</v>
          </cell>
          <cell r="D2528" t="str">
            <v>3 Month and less SME Loans</v>
          </cell>
          <cell r="E2528" t="str">
            <v>V</v>
          </cell>
          <cell r="F2528" t="str">
            <v>Performing</v>
          </cell>
          <cell r="G2528">
            <v>14958.49</v>
          </cell>
          <cell r="H2528">
            <v>1039.72</v>
          </cell>
        </row>
        <row r="2529">
          <cell r="A2529" t="str">
            <v>PRESTACAO LIQUIDADA</v>
          </cell>
          <cell r="B2529" t="str">
            <v>0770018717</v>
          </cell>
          <cell r="C2529" t="str">
            <v>B</v>
          </cell>
          <cell r="D2529" t="str">
            <v>3 Month and less SME Loans</v>
          </cell>
          <cell r="E2529" t="str">
            <v>V</v>
          </cell>
          <cell r="F2529" t="str">
            <v>Performing</v>
          </cell>
          <cell r="G2529">
            <v>5208.34</v>
          </cell>
          <cell r="H2529">
            <v>289.61</v>
          </cell>
        </row>
        <row r="2530">
          <cell r="A2530" t="str">
            <v>PRESTACAO LIQUIDADA</v>
          </cell>
          <cell r="B2530" t="str">
            <v>0770018719</v>
          </cell>
          <cell r="C2530" t="str">
            <v>B</v>
          </cell>
          <cell r="D2530" t="str">
            <v>3 Month and less SME Loans</v>
          </cell>
          <cell r="E2530" t="str">
            <v>V</v>
          </cell>
          <cell r="F2530" t="str">
            <v>Performing</v>
          </cell>
          <cell r="G2530">
            <v>1542.81</v>
          </cell>
          <cell r="H2530">
            <v>658.09</v>
          </cell>
        </row>
        <row r="2531">
          <cell r="A2531" t="str">
            <v>PRESTACAO LIQUIDADA</v>
          </cell>
          <cell r="B2531" t="str">
            <v>0770018720</v>
          </cell>
          <cell r="C2531" t="str">
            <v>B</v>
          </cell>
          <cell r="D2531" t="str">
            <v>3 Month and less SME Loans</v>
          </cell>
          <cell r="E2531" t="str">
            <v>V</v>
          </cell>
          <cell r="F2531" t="str">
            <v>Performing</v>
          </cell>
          <cell r="G2531">
            <v>337.96</v>
          </cell>
          <cell r="H2531">
            <v>92.23</v>
          </cell>
        </row>
        <row r="2532">
          <cell r="A2532" t="str">
            <v>PRESTACAO LIQUIDADA</v>
          </cell>
          <cell r="B2532" t="str">
            <v>0770018725</v>
          </cell>
          <cell r="C2532" t="str">
            <v>B</v>
          </cell>
          <cell r="D2532" t="str">
            <v>3 Month and less SME Loans</v>
          </cell>
          <cell r="E2532" t="str">
            <v>V</v>
          </cell>
          <cell r="F2532" t="str">
            <v>Performing</v>
          </cell>
          <cell r="G2532">
            <v>362.81</v>
          </cell>
          <cell r="H2532">
            <v>94.07</v>
          </cell>
        </row>
        <row r="2533">
          <cell r="A2533" t="str">
            <v>PRESTACAO LIQUIDADA</v>
          </cell>
          <cell r="B2533" t="str">
            <v>0770018728</v>
          </cell>
          <cell r="C2533" t="str">
            <v>B</v>
          </cell>
          <cell r="D2533" t="str">
            <v>3 Month and less SME Loans</v>
          </cell>
          <cell r="E2533" t="str">
            <v>V</v>
          </cell>
          <cell r="F2533" t="str">
            <v>Cumulative WO</v>
          </cell>
          <cell r="G2533">
            <v>0</v>
          </cell>
          <cell r="H2533">
            <v>406429.78</v>
          </cell>
        </row>
        <row r="2534">
          <cell r="A2534" t="str">
            <v>PRESTACAO LIQUIDADA</v>
          </cell>
          <cell r="B2534" t="str">
            <v>0770018748</v>
          </cell>
          <cell r="C2534" t="str">
            <v>B</v>
          </cell>
          <cell r="D2534" t="str">
            <v>3 Month and less SME Loans</v>
          </cell>
          <cell r="E2534" t="str">
            <v>V</v>
          </cell>
          <cell r="F2534" t="str">
            <v>Performing</v>
          </cell>
          <cell r="G2534">
            <v>16825.650000000001</v>
          </cell>
          <cell r="H2534">
            <v>0</v>
          </cell>
        </row>
        <row r="2535">
          <cell r="A2535" t="str">
            <v>PRESTACAO LIQUIDADA</v>
          </cell>
          <cell r="B2535" t="str">
            <v>0770018749</v>
          </cell>
          <cell r="C2535" t="str">
            <v>B</v>
          </cell>
          <cell r="D2535" t="str">
            <v>3 Month and less SME Loans</v>
          </cell>
          <cell r="E2535" t="str">
            <v>V</v>
          </cell>
          <cell r="F2535" t="str">
            <v>Performing</v>
          </cell>
          <cell r="G2535">
            <v>11186.98</v>
          </cell>
          <cell r="H2535">
            <v>866.03</v>
          </cell>
        </row>
        <row r="2536">
          <cell r="A2536" t="str">
            <v>PRESTACAO LIQUIDADA</v>
          </cell>
          <cell r="B2536" t="str">
            <v>0770018754</v>
          </cell>
          <cell r="C2536" t="str">
            <v>B</v>
          </cell>
          <cell r="D2536" t="str">
            <v>3 Month and less SME Loans</v>
          </cell>
          <cell r="E2536" t="str">
            <v>V</v>
          </cell>
          <cell r="F2536" t="str">
            <v>Performing</v>
          </cell>
          <cell r="G2536">
            <v>3965.4</v>
          </cell>
          <cell r="H2536">
            <v>910.88</v>
          </cell>
        </row>
        <row r="2537">
          <cell r="A2537" t="str">
            <v>PRESTACAO LIQUIDADA</v>
          </cell>
          <cell r="B2537" t="str">
            <v>0770018775</v>
          </cell>
          <cell r="C2537" t="str">
            <v>B</v>
          </cell>
          <cell r="D2537" t="str">
            <v>3 Month and less SME Loans</v>
          </cell>
          <cell r="E2537" t="str">
            <v>V</v>
          </cell>
          <cell r="F2537" t="str">
            <v>Performing</v>
          </cell>
          <cell r="G2537">
            <v>180.49</v>
          </cell>
          <cell r="H2537">
            <v>46.34</v>
          </cell>
        </row>
        <row r="2538">
          <cell r="A2538" t="str">
            <v>PRESTACAO LIQUIDADA</v>
          </cell>
          <cell r="B2538" t="str">
            <v>0770018790</v>
          </cell>
          <cell r="C2538" t="str">
            <v>B</v>
          </cell>
          <cell r="D2538" t="str">
            <v>3 Month and less SME Loans</v>
          </cell>
          <cell r="E2538" t="str">
            <v>V</v>
          </cell>
          <cell r="F2538" t="str">
            <v>Performing</v>
          </cell>
          <cell r="G2538">
            <v>469.21</v>
          </cell>
          <cell r="H2538">
            <v>133.31</v>
          </cell>
        </row>
        <row r="2539">
          <cell r="A2539" t="str">
            <v>PRESTACAO LIQUIDADA</v>
          </cell>
          <cell r="B2539" t="str">
            <v>0770018796</v>
          </cell>
          <cell r="C2539" t="str">
            <v>B</v>
          </cell>
          <cell r="D2539" t="str">
            <v>3 Month and less SME Loans</v>
          </cell>
          <cell r="E2539" t="str">
            <v>V</v>
          </cell>
          <cell r="F2539" t="str">
            <v>Performing</v>
          </cell>
          <cell r="G2539">
            <v>754.67</v>
          </cell>
          <cell r="H2539">
            <v>117.15</v>
          </cell>
        </row>
        <row r="2540">
          <cell r="A2540" t="str">
            <v>PRESTACAO LIQUIDADA</v>
          </cell>
          <cell r="B2540" t="str">
            <v>0770018802</v>
          </cell>
          <cell r="C2540" t="str">
            <v>B</v>
          </cell>
          <cell r="D2540" t="str">
            <v>3 Month and less SME Loans</v>
          </cell>
          <cell r="E2540" t="str">
            <v>V</v>
          </cell>
          <cell r="F2540" t="str">
            <v>Performing</v>
          </cell>
          <cell r="G2540">
            <v>1000</v>
          </cell>
          <cell r="H2540">
            <v>1906.91</v>
          </cell>
        </row>
        <row r="2541">
          <cell r="A2541" t="str">
            <v>PRESTACAO LIQUIDADA</v>
          </cell>
          <cell r="B2541" t="str">
            <v>0770018838</v>
          </cell>
          <cell r="C2541" t="str">
            <v>B</v>
          </cell>
          <cell r="D2541" t="str">
            <v>3 Month and less SME Loans</v>
          </cell>
          <cell r="E2541" t="str">
            <v>V</v>
          </cell>
          <cell r="F2541" t="str">
            <v>Performing</v>
          </cell>
          <cell r="G2541">
            <v>1688.69</v>
          </cell>
          <cell r="H2541">
            <v>186.43</v>
          </cell>
        </row>
        <row r="2542">
          <cell r="A2542" t="str">
            <v>PRESTACAO LIQUIDADA</v>
          </cell>
          <cell r="B2542" t="str">
            <v>0770018840</v>
          </cell>
          <cell r="C2542" t="str">
            <v>B</v>
          </cell>
          <cell r="D2542" t="str">
            <v>3 Month and less SME Loans</v>
          </cell>
          <cell r="E2542" t="str">
            <v>V</v>
          </cell>
          <cell r="F2542" t="str">
            <v>Performing</v>
          </cell>
          <cell r="G2542">
            <v>4345.41</v>
          </cell>
          <cell r="H2542">
            <v>164.63</v>
          </cell>
        </row>
        <row r="2543">
          <cell r="A2543" t="str">
            <v>PRESTACAO LIQUIDADA</v>
          </cell>
          <cell r="B2543" t="str">
            <v>0770018843</v>
          </cell>
          <cell r="C2543" t="str">
            <v>B</v>
          </cell>
          <cell r="D2543" t="str">
            <v>3 Month and less SME Loans</v>
          </cell>
          <cell r="E2543" t="str">
            <v>V</v>
          </cell>
          <cell r="F2543" t="str">
            <v>Performing</v>
          </cell>
          <cell r="G2543">
            <v>15121.12</v>
          </cell>
          <cell r="H2543">
            <v>2393.38</v>
          </cell>
        </row>
        <row r="2544">
          <cell r="A2544" t="str">
            <v>PRESTACAO LIQUIDADA</v>
          </cell>
          <cell r="B2544" t="str">
            <v>0770018846</v>
          </cell>
          <cell r="C2544" t="str">
            <v>B</v>
          </cell>
          <cell r="D2544" t="str">
            <v>3 Month and less SME Loans</v>
          </cell>
          <cell r="E2544" t="str">
            <v>V</v>
          </cell>
          <cell r="F2544" t="str">
            <v>Performing</v>
          </cell>
          <cell r="G2544">
            <v>334.48</v>
          </cell>
          <cell r="H2544">
            <v>122.74</v>
          </cell>
        </row>
        <row r="2545">
          <cell r="A2545" t="str">
            <v>PRESTACAO LIQUIDADA</v>
          </cell>
          <cell r="B2545" t="str">
            <v>0770018849</v>
          </cell>
          <cell r="C2545" t="str">
            <v>B</v>
          </cell>
          <cell r="D2545" t="str">
            <v>3 Month and less SME Loans</v>
          </cell>
          <cell r="E2545" t="str">
            <v>V</v>
          </cell>
          <cell r="F2545" t="str">
            <v>Performing</v>
          </cell>
          <cell r="G2545">
            <v>912.77</v>
          </cell>
          <cell r="H2545">
            <v>36.119999999999997</v>
          </cell>
        </row>
        <row r="2546">
          <cell r="A2546" t="str">
            <v>PRESTACAO LIQUIDADA</v>
          </cell>
          <cell r="B2546" t="str">
            <v>0770018852</v>
          </cell>
          <cell r="C2546" t="str">
            <v>B</v>
          </cell>
          <cell r="D2546" t="str">
            <v>3 Month and less SME Loans</v>
          </cell>
          <cell r="E2546" t="str">
            <v>V</v>
          </cell>
          <cell r="F2546" t="str">
            <v>Performing</v>
          </cell>
          <cell r="G2546">
            <v>992.18</v>
          </cell>
          <cell r="H2546">
            <v>328.24</v>
          </cell>
        </row>
        <row r="2547">
          <cell r="A2547" t="str">
            <v>PRESTACAO LIQUIDADA</v>
          </cell>
          <cell r="B2547" t="str">
            <v>0770018863</v>
          </cell>
          <cell r="C2547" t="str">
            <v>B</v>
          </cell>
          <cell r="D2547" t="str">
            <v>3 Month and less SME Loans</v>
          </cell>
          <cell r="E2547" t="str">
            <v>V</v>
          </cell>
          <cell r="F2547" t="str">
            <v>Performing</v>
          </cell>
          <cell r="G2547">
            <v>639.02</v>
          </cell>
          <cell r="H2547">
            <v>127.84</v>
          </cell>
        </row>
        <row r="2548">
          <cell r="A2548" t="str">
            <v>PRESTACAO LIQUIDADA</v>
          </cell>
          <cell r="B2548" t="str">
            <v>0770018894</v>
          </cell>
          <cell r="C2548" t="str">
            <v>B</v>
          </cell>
          <cell r="D2548" t="str">
            <v>3 Month and less SME Loans</v>
          </cell>
          <cell r="E2548" t="str">
            <v>V</v>
          </cell>
          <cell r="F2548" t="str">
            <v>Performing</v>
          </cell>
          <cell r="G2548">
            <v>158.43</v>
          </cell>
          <cell r="H2548">
            <v>55.92</v>
          </cell>
        </row>
        <row r="2549">
          <cell r="A2549" t="str">
            <v>PRESTACAO LIQUIDADA</v>
          </cell>
          <cell r="B2549" t="str">
            <v>0770018914</v>
          </cell>
          <cell r="C2549" t="str">
            <v>B</v>
          </cell>
          <cell r="D2549" t="str">
            <v>3 Month and less SME Loans</v>
          </cell>
          <cell r="E2549" t="str">
            <v>V</v>
          </cell>
          <cell r="F2549" t="str">
            <v>Performing</v>
          </cell>
          <cell r="G2549">
            <v>8354.85</v>
          </cell>
          <cell r="H2549">
            <v>254.86</v>
          </cell>
        </row>
        <row r="2550">
          <cell r="A2550" t="str">
            <v>PRESTACAO LIQUIDADA</v>
          </cell>
          <cell r="B2550" t="str">
            <v>0770018933</v>
          </cell>
          <cell r="C2550" t="str">
            <v>B</v>
          </cell>
          <cell r="D2550" t="str">
            <v>3 Month and less SME Loans</v>
          </cell>
          <cell r="E2550" t="str">
            <v>V</v>
          </cell>
          <cell r="F2550" t="str">
            <v>Performing</v>
          </cell>
          <cell r="G2550">
            <v>4629</v>
          </cell>
          <cell r="H2550">
            <v>407.87</v>
          </cell>
        </row>
        <row r="2551">
          <cell r="A2551" t="str">
            <v>PRESTACAO LIQUIDADA</v>
          </cell>
          <cell r="B2551" t="str">
            <v>0770018952</v>
          </cell>
          <cell r="C2551" t="str">
            <v>B</v>
          </cell>
          <cell r="D2551" t="str">
            <v>3 Month and less SME Loans</v>
          </cell>
          <cell r="E2551" t="str">
            <v>V</v>
          </cell>
          <cell r="F2551" t="str">
            <v>Performing</v>
          </cell>
          <cell r="G2551">
            <v>31250</v>
          </cell>
          <cell r="H2551">
            <v>1608.57</v>
          </cell>
        </row>
        <row r="2552">
          <cell r="A2552" t="str">
            <v>PRESTACAO LIQUIDADA</v>
          </cell>
          <cell r="B2552" t="str">
            <v>0770018957</v>
          </cell>
          <cell r="C2552" t="str">
            <v>B</v>
          </cell>
          <cell r="D2552" t="str">
            <v>3 Month and less SME Loans</v>
          </cell>
          <cell r="E2552" t="str">
            <v>V</v>
          </cell>
          <cell r="F2552" t="str">
            <v>Performing</v>
          </cell>
          <cell r="G2552">
            <v>50000</v>
          </cell>
          <cell r="H2552">
            <v>4611.63</v>
          </cell>
        </row>
        <row r="2553">
          <cell r="A2553" t="str">
            <v>PRESTACAO LIQUIDADA</v>
          </cell>
          <cell r="B2553" t="str">
            <v>0770018965</v>
          </cell>
          <cell r="C2553" t="str">
            <v>B</v>
          </cell>
          <cell r="D2553" t="str">
            <v>3 Month and less SME Loans</v>
          </cell>
          <cell r="E2553" t="str">
            <v>V</v>
          </cell>
          <cell r="F2553" t="str">
            <v>Performing</v>
          </cell>
          <cell r="G2553">
            <v>878.95</v>
          </cell>
          <cell r="H2553">
            <v>71.650000000000006</v>
          </cell>
        </row>
        <row r="2554">
          <cell r="A2554" t="str">
            <v>PRESTACAO LIQUIDADA</v>
          </cell>
          <cell r="B2554" t="str">
            <v>0770019007</v>
          </cell>
          <cell r="C2554" t="str">
            <v>B</v>
          </cell>
          <cell r="D2554" t="str">
            <v>3 Month and less SME Loans</v>
          </cell>
          <cell r="E2554" t="str">
            <v>V</v>
          </cell>
          <cell r="F2554" t="str">
            <v>Performing</v>
          </cell>
          <cell r="G2554">
            <v>82557.72</v>
          </cell>
          <cell r="H2554">
            <v>1245.26</v>
          </cell>
        </row>
        <row r="2555">
          <cell r="A2555" t="str">
            <v>PRESTACAO LIQUIDADA</v>
          </cell>
          <cell r="B2555" t="str">
            <v>0770019011</v>
          </cell>
          <cell r="C2555" t="str">
            <v>B</v>
          </cell>
          <cell r="D2555" t="str">
            <v>3 Month and less SME Loans</v>
          </cell>
          <cell r="E2555" t="str">
            <v>V</v>
          </cell>
          <cell r="F2555" t="str">
            <v>Performing</v>
          </cell>
          <cell r="G2555">
            <v>528.67999999999995</v>
          </cell>
          <cell r="H2555">
            <v>92.76</v>
          </cell>
        </row>
        <row r="2556">
          <cell r="A2556" t="str">
            <v>PRESTACAO LIQUIDADA</v>
          </cell>
          <cell r="B2556" t="str">
            <v>0770019015</v>
          </cell>
          <cell r="C2556" t="str">
            <v>B</v>
          </cell>
          <cell r="D2556" t="str">
            <v>3 Month and less SME Loans</v>
          </cell>
          <cell r="E2556" t="str">
            <v>V</v>
          </cell>
          <cell r="F2556" t="str">
            <v>Performing</v>
          </cell>
          <cell r="G2556">
            <v>6944.45</v>
          </cell>
          <cell r="H2556">
            <v>255.79</v>
          </cell>
        </row>
        <row r="2557">
          <cell r="A2557" t="str">
            <v>PRESTACAO LIQUIDADA</v>
          </cell>
          <cell r="B2557" t="str">
            <v>0770019025</v>
          </cell>
          <cell r="C2557" t="str">
            <v>B</v>
          </cell>
          <cell r="D2557" t="str">
            <v>3 Month and less SME Loans</v>
          </cell>
          <cell r="E2557" t="str">
            <v>V</v>
          </cell>
          <cell r="F2557" t="str">
            <v>Performing</v>
          </cell>
          <cell r="G2557">
            <v>10933.64</v>
          </cell>
          <cell r="H2557">
            <v>0</v>
          </cell>
        </row>
        <row r="2558">
          <cell r="A2558" t="str">
            <v>PRESTACAO LIQUIDADA</v>
          </cell>
          <cell r="B2558" t="str">
            <v>0770019031</v>
          </cell>
          <cell r="C2558" t="str">
            <v>B</v>
          </cell>
          <cell r="D2558" t="str">
            <v>3 Month and less SME Loans</v>
          </cell>
          <cell r="E2558" t="str">
            <v>V</v>
          </cell>
          <cell r="F2558" t="str">
            <v>Performing</v>
          </cell>
          <cell r="G2558">
            <v>18709.16</v>
          </cell>
          <cell r="H2558">
            <v>166.25</v>
          </cell>
        </row>
        <row r="2559">
          <cell r="A2559" t="str">
            <v>PRESTACAO LIQUIDADA</v>
          </cell>
          <cell r="B2559" t="str">
            <v>0770019049</v>
          </cell>
          <cell r="C2559" t="str">
            <v>B</v>
          </cell>
          <cell r="D2559" t="str">
            <v>3 Month and less SME Loans</v>
          </cell>
          <cell r="E2559" t="str">
            <v>V</v>
          </cell>
          <cell r="F2559" t="str">
            <v>Performing</v>
          </cell>
          <cell r="G2559">
            <v>833.33</v>
          </cell>
          <cell r="H2559">
            <v>32.42</v>
          </cell>
        </row>
        <row r="2560">
          <cell r="A2560" t="str">
            <v>PRESTACAO LIQUIDADA</v>
          </cell>
          <cell r="B2560" t="str">
            <v>0770019051</v>
          </cell>
          <cell r="C2560" t="str">
            <v>B</v>
          </cell>
          <cell r="D2560" t="str">
            <v>3 Month and less SME Loans</v>
          </cell>
          <cell r="E2560" t="str">
            <v>V</v>
          </cell>
          <cell r="F2560" t="str">
            <v>Performing</v>
          </cell>
          <cell r="G2560">
            <v>307.70999999999998</v>
          </cell>
          <cell r="H2560">
            <v>81.81</v>
          </cell>
        </row>
        <row r="2561">
          <cell r="A2561" t="str">
            <v>PRESTACAO LIQUIDADA</v>
          </cell>
          <cell r="B2561" t="str">
            <v>0770019064</v>
          </cell>
          <cell r="C2561" t="str">
            <v>B</v>
          </cell>
          <cell r="D2561" t="str">
            <v>3 Month and less SME Loans</v>
          </cell>
          <cell r="E2561" t="str">
            <v>V</v>
          </cell>
          <cell r="F2561" t="str">
            <v>Performing</v>
          </cell>
          <cell r="G2561">
            <v>878.99</v>
          </cell>
          <cell r="H2561">
            <v>66.91</v>
          </cell>
        </row>
        <row r="2562">
          <cell r="A2562" t="str">
            <v>PRESTACAO LIQUIDADA</v>
          </cell>
          <cell r="B2562" t="str">
            <v>0770019072</v>
          </cell>
          <cell r="C2562" t="str">
            <v>B</v>
          </cell>
          <cell r="D2562" t="str">
            <v>3 Month and less SME Loans</v>
          </cell>
          <cell r="E2562" t="str">
            <v>V</v>
          </cell>
          <cell r="F2562" t="str">
            <v>Performing</v>
          </cell>
          <cell r="G2562">
            <v>364.56</v>
          </cell>
          <cell r="H2562">
            <v>90.01</v>
          </cell>
        </row>
        <row r="2563">
          <cell r="A2563" t="str">
            <v>PRESTACAO LIQUIDADA</v>
          </cell>
          <cell r="B2563" t="str">
            <v>0770019079</v>
          </cell>
          <cell r="C2563" t="str">
            <v>B</v>
          </cell>
          <cell r="D2563" t="str">
            <v>3 Month and less SME Loans</v>
          </cell>
          <cell r="E2563" t="str">
            <v>V</v>
          </cell>
          <cell r="F2563" t="str">
            <v>Performing</v>
          </cell>
          <cell r="G2563">
            <v>9668.2000000000007</v>
          </cell>
          <cell r="H2563">
            <v>793.46</v>
          </cell>
        </row>
        <row r="2564">
          <cell r="A2564" t="str">
            <v>PRESTACAO LIQUIDADA</v>
          </cell>
          <cell r="B2564" t="str">
            <v>0770019080</v>
          </cell>
          <cell r="C2564" t="str">
            <v>B</v>
          </cell>
          <cell r="D2564" t="str">
            <v>3 Month and less SME Loans</v>
          </cell>
          <cell r="E2564" t="str">
            <v>V</v>
          </cell>
          <cell r="F2564" t="str">
            <v>Performing</v>
          </cell>
          <cell r="G2564">
            <v>4500</v>
          </cell>
          <cell r="H2564">
            <v>424.76</v>
          </cell>
        </row>
        <row r="2565">
          <cell r="A2565" t="str">
            <v>PRESTACAO LIQUIDADA</v>
          </cell>
          <cell r="B2565" t="str">
            <v>0770019128</v>
          </cell>
          <cell r="C2565" t="str">
            <v>B</v>
          </cell>
          <cell r="D2565" t="str">
            <v>3 Month and less SME Loans</v>
          </cell>
          <cell r="E2565" t="str">
            <v>V</v>
          </cell>
          <cell r="F2565" t="str">
            <v>Performing</v>
          </cell>
          <cell r="G2565">
            <v>178.55</v>
          </cell>
          <cell r="H2565">
            <v>47.26</v>
          </cell>
        </row>
        <row r="2566">
          <cell r="A2566" t="str">
            <v>PRESTACAO LIQUIDADA</v>
          </cell>
          <cell r="B2566" t="str">
            <v>0770019188</v>
          </cell>
          <cell r="C2566" t="str">
            <v>B</v>
          </cell>
          <cell r="D2566" t="str">
            <v>3 Month and less SME Loans</v>
          </cell>
          <cell r="E2566" t="str">
            <v>V</v>
          </cell>
          <cell r="F2566" t="str">
            <v>Performing</v>
          </cell>
          <cell r="G2566">
            <v>3472.23</v>
          </cell>
          <cell r="H2566">
            <v>104.74</v>
          </cell>
        </row>
        <row r="2567">
          <cell r="A2567" t="str">
            <v>PRESTACAO LIQUIDADA</v>
          </cell>
          <cell r="B2567" t="str">
            <v>0770019245</v>
          </cell>
          <cell r="C2567" t="str">
            <v>B</v>
          </cell>
          <cell r="D2567" t="str">
            <v>3 Month and less SME Loans</v>
          </cell>
          <cell r="E2567" t="str">
            <v>V</v>
          </cell>
          <cell r="F2567" t="str">
            <v>Performing</v>
          </cell>
          <cell r="G2567">
            <v>522.04</v>
          </cell>
          <cell r="H2567">
            <v>189.69</v>
          </cell>
        </row>
        <row r="2568">
          <cell r="A2568" t="str">
            <v>PRESTACAO LIQUIDADA</v>
          </cell>
          <cell r="B2568" t="str">
            <v>0770019301</v>
          </cell>
          <cell r="C2568" t="str">
            <v>B</v>
          </cell>
          <cell r="D2568" t="str">
            <v>3 Month and less SME Loans</v>
          </cell>
          <cell r="E2568" t="str">
            <v>V</v>
          </cell>
          <cell r="F2568" t="str">
            <v>Performing</v>
          </cell>
          <cell r="G2568">
            <v>0</v>
          </cell>
          <cell r="H2568">
            <v>88472.2</v>
          </cell>
        </row>
        <row r="2569">
          <cell r="A2569" t="str">
            <v>PRESTACAO LIQUIDADA</v>
          </cell>
          <cell r="B2569" t="str">
            <v>0770019306</v>
          </cell>
          <cell r="C2569" t="str">
            <v>B</v>
          </cell>
          <cell r="D2569" t="str">
            <v>3 Month and less SME Loans</v>
          </cell>
          <cell r="E2569" t="str">
            <v>V</v>
          </cell>
          <cell r="F2569" t="str">
            <v>Performing</v>
          </cell>
          <cell r="G2569">
            <v>981.31</v>
          </cell>
          <cell r="H2569">
            <v>248.39</v>
          </cell>
        </row>
        <row r="2570">
          <cell r="A2570" t="str">
            <v>PRESTACAO LIQUIDADA</v>
          </cell>
          <cell r="B2570" t="str">
            <v>0770019309</v>
          </cell>
          <cell r="C2570" t="str">
            <v>B</v>
          </cell>
          <cell r="D2570" t="str">
            <v>3 Month and less SME Loans</v>
          </cell>
          <cell r="E2570" t="str">
            <v>V</v>
          </cell>
          <cell r="F2570" t="str">
            <v>Performing</v>
          </cell>
          <cell r="G2570">
            <v>49200</v>
          </cell>
          <cell r="H2570">
            <v>7871.76</v>
          </cell>
        </row>
        <row r="2571">
          <cell r="A2571" t="str">
            <v>PRESTACAO LIQUIDADA</v>
          </cell>
          <cell r="B2571" t="str">
            <v>0770019314</v>
          </cell>
          <cell r="C2571" t="str">
            <v>B</v>
          </cell>
          <cell r="D2571" t="str">
            <v>3 Month and less SME Loans</v>
          </cell>
          <cell r="E2571" t="str">
            <v>V</v>
          </cell>
          <cell r="F2571" t="str">
            <v>Performing</v>
          </cell>
          <cell r="G2571">
            <v>2269.8200000000002</v>
          </cell>
          <cell r="H2571">
            <v>156.12</v>
          </cell>
        </row>
        <row r="2572">
          <cell r="A2572" t="str">
            <v>PRESTACAO LIQUIDADA</v>
          </cell>
          <cell r="B2572" t="str">
            <v>0770019317</v>
          </cell>
          <cell r="C2572" t="str">
            <v>B</v>
          </cell>
          <cell r="D2572" t="str">
            <v>3 Month and less SME Loans</v>
          </cell>
          <cell r="E2572" t="str">
            <v>V</v>
          </cell>
          <cell r="F2572" t="str">
            <v>Performing</v>
          </cell>
          <cell r="G2572">
            <v>49906.45</v>
          </cell>
          <cell r="H2572">
            <v>9247.68</v>
          </cell>
        </row>
        <row r="2573">
          <cell r="A2573" t="str">
            <v>PRESTACAO LIQUIDADA</v>
          </cell>
          <cell r="B2573" t="str">
            <v>0770019335</v>
          </cell>
          <cell r="C2573" t="str">
            <v>B</v>
          </cell>
          <cell r="D2573" t="str">
            <v>3 Month and less SME Loans</v>
          </cell>
          <cell r="E2573" t="str">
            <v>V</v>
          </cell>
          <cell r="F2573" t="str">
            <v>Performing</v>
          </cell>
          <cell r="G2573">
            <v>23333.32</v>
          </cell>
          <cell r="H2573">
            <v>2258.75</v>
          </cell>
        </row>
        <row r="2574">
          <cell r="A2574" t="str">
            <v>PRESTACAO LIQUIDADA</v>
          </cell>
          <cell r="B2574" t="str">
            <v>0770019336</v>
          </cell>
          <cell r="C2574" t="str">
            <v>B</v>
          </cell>
          <cell r="D2574" t="str">
            <v>3 Month and less SME Loans</v>
          </cell>
          <cell r="E2574" t="str">
            <v>V</v>
          </cell>
          <cell r="F2574" t="str">
            <v>Performing</v>
          </cell>
          <cell r="G2574">
            <v>1111.1099999999999</v>
          </cell>
          <cell r="H2574">
            <v>77.59</v>
          </cell>
        </row>
        <row r="2575">
          <cell r="A2575" t="str">
            <v>PRESTACAO LIQUIDADA</v>
          </cell>
          <cell r="B2575" t="str">
            <v>0770019337</v>
          </cell>
          <cell r="C2575" t="str">
            <v>B</v>
          </cell>
          <cell r="D2575" t="str">
            <v>3 Month and less SME Loans</v>
          </cell>
          <cell r="E2575" t="str">
            <v>V</v>
          </cell>
          <cell r="F2575" t="str">
            <v>Performing</v>
          </cell>
          <cell r="G2575">
            <v>9047.6200000000008</v>
          </cell>
          <cell r="H2575">
            <v>2389.02</v>
          </cell>
        </row>
        <row r="2576">
          <cell r="A2576" t="str">
            <v>PRESTACAO LIQUIDADA</v>
          </cell>
          <cell r="B2576" t="str">
            <v>0770019342</v>
          </cell>
          <cell r="C2576" t="str">
            <v>B</v>
          </cell>
          <cell r="D2576" t="str">
            <v>3 Month and less SME Loans</v>
          </cell>
          <cell r="E2576" t="str">
            <v>V</v>
          </cell>
          <cell r="F2576" t="str">
            <v>Performing</v>
          </cell>
          <cell r="G2576">
            <v>743.16</v>
          </cell>
          <cell r="H2576">
            <v>454.67</v>
          </cell>
        </row>
        <row r="2577">
          <cell r="A2577" t="str">
            <v>PRESTACAO LIQUIDADA</v>
          </cell>
          <cell r="B2577" t="str">
            <v>0770019348</v>
          </cell>
          <cell r="C2577" t="str">
            <v>B</v>
          </cell>
          <cell r="D2577" t="str">
            <v>3 Month and less SME Loans</v>
          </cell>
          <cell r="E2577" t="str">
            <v>V</v>
          </cell>
          <cell r="F2577" t="str">
            <v>Performing</v>
          </cell>
          <cell r="G2577">
            <v>19000</v>
          </cell>
          <cell r="H2577">
            <v>1226.4000000000001</v>
          </cell>
        </row>
        <row r="2578">
          <cell r="A2578" t="str">
            <v>PRESTACAO LIQUIDADA</v>
          </cell>
          <cell r="B2578" t="str">
            <v>0770019350</v>
          </cell>
          <cell r="C2578" t="str">
            <v>B</v>
          </cell>
          <cell r="D2578" t="str">
            <v>3 Month and less SME Loans</v>
          </cell>
          <cell r="E2578" t="str">
            <v>V</v>
          </cell>
          <cell r="F2578" t="str">
            <v>Performing</v>
          </cell>
          <cell r="G2578">
            <v>33333.300000000003</v>
          </cell>
          <cell r="H2578">
            <v>3392.27</v>
          </cell>
        </row>
        <row r="2579">
          <cell r="A2579" t="str">
            <v>PRESTACAO LIQUIDADA</v>
          </cell>
          <cell r="B2579" t="str">
            <v>0770019351</v>
          </cell>
          <cell r="C2579" t="str">
            <v>B</v>
          </cell>
          <cell r="D2579" t="str">
            <v>3 Month and less SME Loans</v>
          </cell>
          <cell r="E2579" t="str">
            <v>V</v>
          </cell>
          <cell r="F2579" t="str">
            <v>Performing</v>
          </cell>
          <cell r="G2579">
            <v>69094.12</v>
          </cell>
          <cell r="H2579">
            <v>2465.42</v>
          </cell>
        </row>
        <row r="2580">
          <cell r="A2580" t="str">
            <v>PRESTACAO LIQUIDADA</v>
          </cell>
          <cell r="B2580" t="str">
            <v>0770019359</v>
          </cell>
          <cell r="C2580" t="str">
            <v>B</v>
          </cell>
          <cell r="D2580" t="str">
            <v>3 Month and less SME Loans</v>
          </cell>
          <cell r="E2580" t="str">
            <v>V</v>
          </cell>
          <cell r="F2580" t="str">
            <v>Performing</v>
          </cell>
          <cell r="G2580">
            <v>6700</v>
          </cell>
          <cell r="H2580">
            <v>740.57</v>
          </cell>
        </row>
        <row r="2581">
          <cell r="A2581" t="str">
            <v>PRESTACAO LIQUIDADA</v>
          </cell>
          <cell r="B2581" t="str">
            <v>0770019365</v>
          </cell>
          <cell r="C2581" t="str">
            <v>B</v>
          </cell>
          <cell r="D2581" t="str">
            <v>3 Month and less SME Loans</v>
          </cell>
          <cell r="E2581" t="str">
            <v>V</v>
          </cell>
          <cell r="F2581" t="str">
            <v>Performing</v>
          </cell>
          <cell r="G2581">
            <v>2633.55</v>
          </cell>
          <cell r="H2581">
            <v>192.12</v>
          </cell>
        </row>
        <row r="2582">
          <cell r="A2582" t="str">
            <v>PRESTACAO LIQUIDADA</v>
          </cell>
          <cell r="B2582" t="str">
            <v>0770019366</v>
          </cell>
          <cell r="C2582" t="str">
            <v>B</v>
          </cell>
          <cell r="D2582" t="str">
            <v>3 Month and less SME Loans</v>
          </cell>
          <cell r="E2582" t="str">
            <v>V</v>
          </cell>
          <cell r="F2582" t="str">
            <v>Performing</v>
          </cell>
          <cell r="G2582">
            <v>1505.09</v>
          </cell>
          <cell r="H2582">
            <v>72.94</v>
          </cell>
        </row>
        <row r="2583">
          <cell r="A2583" t="str">
            <v>PRESTACAO LIQUIDADA</v>
          </cell>
          <cell r="B2583" t="str">
            <v>0770019377</v>
          </cell>
          <cell r="C2583" t="str">
            <v>B</v>
          </cell>
          <cell r="D2583" t="str">
            <v>3 Month and less SME Loans</v>
          </cell>
          <cell r="E2583" t="str">
            <v>V</v>
          </cell>
          <cell r="F2583" t="str">
            <v>Performing</v>
          </cell>
          <cell r="G2583">
            <v>916.23</v>
          </cell>
          <cell r="H2583">
            <v>100.58</v>
          </cell>
        </row>
        <row r="2584">
          <cell r="A2584" t="str">
            <v>PRESTACAO LIQUIDADA</v>
          </cell>
          <cell r="B2584" t="str">
            <v>0770019383</v>
          </cell>
          <cell r="C2584" t="str">
            <v>B</v>
          </cell>
          <cell r="D2584" t="str">
            <v>3 Month and less SME Loans</v>
          </cell>
          <cell r="E2584" t="str">
            <v>V</v>
          </cell>
          <cell r="F2584" t="str">
            <v>Performing</v>
          </cell>
          <cell r="G2584">
            <v>0</v>
          </cell>
          <cell r="H2584">
            <v>180.89</v>
          </cell>
        </row>
        <row r="2585">
          <cell r="A2585" t="str">
            <v>PRESTACAO LIQUIDADA</v>
          </cell>
          <cell r="B2585" t="str">
            <v>0770019398</v>
          </cell>
          <cell r="C2585" t="str">
            <v>B</v>
          </cell>
          <cell r="D2585" t="str">
            <v>3 Month and less SME Loans</v>
          </cell>
          <cell r="E2585" t="str">
            <v>V</v>
          </cell>
          <cell r="F2585" t="str">
            <v>Performing</v>
          </cell>
          <cell r="G2585">
            <v>685.05</v>
          </cell>
          <cell r="H2585">
            <v>168.67</v>
          </cell>
        </row>
        <row r="2586">
          <cell r="A2586" t="str">
            <v>PRESTACAO LIQUIDADA</v>
          </cell>
          <cell r="B2586" t="str">
            <v>0770019400</v>
          </cell>
          <cell r="C2586" t="str">
            <v>B</v>
          </cell>
          <cell r="D2586" t="str">
            <v>3 Month and less SME Loans</v>
          </cell>
          <cell r="E2586" t="str">
            <v>V</v>
          </cell>
          <cell r="F2586" t="str">
            <v>Performing</v>
          </cell>
          <cell r="G2586">
            <v>11456.79</v>
          </cell>
          <cell r="H2586">
            <v>3280.23</v>
          </cell>
        </row>
        <row r="2587">
          <cell r="A2587" t="str">
            <v>PRESTACAO LIQUIDADA</v>
          </cell>
          <cell r="B2587" t="str">
            <v>0770019418</v>
          </cell>
          <cell r="C2587" t="str">
            <v>B</v>
          </cell>
          <cell r="D2587" t="str">
            <v>3 Month and less SME Loans</v>
          </cell>
          <cell r="E2587" t="str">
            <v>V</v>
          </cell>
          <cell r="F2587" t="str">
            <v>Performing</v>
          </cell>
          <cell r="G2587">
            <v>6945</v>
          </cell>
          <cell r="H2587">
            <v>972.92</v>
          </cell>
        </row>
        <row r="2588">
          <cell r="A2588" t="str">
            <v>PRESTACAO LIQUIDADA</v>
          </cell>
          <cell r="B2588" t="str">
            <v>0770019431</v>
          </cell>
          <cell r="C2588" t="str">
            <v>B</v>
          </cell>
          <cell r="D2588" t="str">
            <v>3 Month and less SME Loans</v>
          </cell>
          <cell r="E2588" t="str">
            <v>V</v>
          </cell>
          <cell r="F2588" t="str">
            <v>Performing</v>
          </cell>
          <cell r="G2588">
            <v>3500</v>
          </cell>
          <cell r="H2588">
            <v>428.21</v>
          </cell>
        </row>
        <row r="2589">
          <cell r="A2589" t="str">
            <v>PRESTACAO LIQUIDADA</v>
          </cell>
          <cell r="B2589" t="str">
            <v>0770019448</v>
          </cell>
          <cell r="C2589" t="str">
            <v>B</v>
          </cell>
          <cell r="D2589" t="str">
            <v>3 Month and less SME Loans</v>
          </cell>
          <cell r="E2589" t="str">
            <v>V</v>
          </cell>
          <cell r="F2589" t="str">
            <v>Performing</v>
          </cell>
          <cell r="G2589">
            <v>1478.12</v>
          </cell>
          <cell r="H2589">
            <v>41.24</v>
          </cell>
        </row>
        <row r="2590">
          <cell r="A2590" t="str">
            <v>PRESTACAO LIQUIDADA</v>
          </cell>
          <cell r="B2590" t="str">
            <v>0770019452</v>
          </cell>
          <cell r="C2590" t="str">
            <v>B</v>
          </cell>
          <cell r="D2590" t="str">
            <v>3 Month and less SME Loans</v>
          </cell>
          <cell r="E2590" t="str">
            <v>V</v>
          </cell>
          <cell r="F2590" t="str">
            <v>Performing</v>
          </cell>
          <cell r="G2590">
            <v>7021.7</v>
          </cell>
          <cell r="H2590">
            <v>149.82</v>
          </cell>
        </row>
        <row r="2591">
          <cell r="A2591" t="str">
            <v>PRESTACAO LIQUIDADA</v>
          </cell>
          <cell r="B2591" t="str">
            <v>0770019454</v>
          </cell>
          <cell r="C2591" t="str">
            <v>B</v>
          </cell>
          <cell r="D2591" t="str">
            <v>3 Month and less SME Loans</v>
          </cell>
          <cell r="E2591" t="str">
            <v>V</v>
          </cell>
          <cell r="F2591" t="str">
            <v>Performing</v>
          </cell>
          <cell r="G2591">
            <v>3125</v>
          </cell>
          <cell r="H2591">
            <v>146.31</v>
          </cell>
        </row>
        <row r="2592">
          <cell r="A2592" t="str">
            <v>PRESTACAO LIQUIDADA</v>
          </cell>
          <cell r="B2592" t="str">
            <v>0770019457</v>
          </cell>
          <cell r="C2592" t="str">
            <v>B</v>
          </cell>
          <cell r="D2592" t="str">
            <v>3 Month and less SME Loans</v>
          </cell>
          <cell r="E2592" t="str">
            <v>V</v>
          </cell>
          <cell r="F2592" t="str">
            <v>Performing</v>
          </cell>
          <cell r="G2592">
            <v>1146.6199999999999</v>
          </cell>
          <cell r="H2592">
            <v>347.12</v>
          </cell>
        </row>
        <row r="2593">
          <cell r="A2593" t="str">
            <v>PRESTACAO LIQUIDADA</v>
          </cell>
          <cell r="B2593" t="str">
            <v>0770019458</v>
          </cell>
          <cell r="C2593" t="str">
            <v>B</v>
          </cell>
          <cell r="D2593" t="str">
            <v>3 Month and less SME Loans</v>
          </cell>
          <cell r="E2593" t="str">
            <v>V</v>
          </cell>
          <cell r="F2593" t="str">
            <v>Performing</v>
          </cell>
          <cell r="G2593">
            <v>7575.76</v>
          </cell>
          <cell r="H2593">
            <v>1124.1500000000001</v>
          </cell>
        </row>
        <row r="2594">
          <cell r="A2594" t="str">
            <v>PRESTACAO LIQUIDADA</v>
          </cell>
          <cell r="B2594" t="str">
            <v>0770019473</v>
          </cell>
          <cell r="C2594" t="str">
            <v>B</v>
          </cell>
          <cell r="D2594" t="str">
            <v>3 Month and less SME Loans</v>
          </cell>
          <cell r="E2594" t="str">
            <v>V</v>
          </cell>
          <cell r="F2594" t="str">
            <v>Performing</v>
          </cell>
          <cell r="G2594">
            <v>2680.28</v>
          </cell>
          <cell r="H2594">
            <v>457.28</v>
          </cell>
        </row>
        <row r="2595">
          <cell r="A2595" t="str">
            <v>PRESTACAO LIQUIDADA</v>
          </cell>
          <cell r="B2595" t="str">
            <v>0770019478</v>
          </cell>
          <cell r="C2595" t="str">
            <v>B</v>
          </cell>
          <cell r="D2595" t="str">
            <v>3 Month and less SME Loans</v>
          </cell>
          <cell r="E2595" t="str">
            <v>V</v>
          </cell>
          <cell r="F2595" t="str">
            <v>Performing</v>
          </cell>
          <cell r="G2595">
            <v>1107.8499999999999</v>
          </cell>
          <cell r="H2595">
            <v>681.15</v>
          </cell>
        </row>
        <row r="2596">
          <cell r="A2596" t="str">
            <v>PRESTACAO LIQUIDADA</v>
          </cell>
          <cell r="B2596" t="str">
            <v>0770019481</v>
          </cell>
          <cell r="C2596" t="str">
            <v>B</v>
          </cell>
          <cell r="D2596" t="str">
            <v>3 Month and less SME Loans</v>
          </cell>
          <cell r="E2596" t="str">
            <v>V</v>
          </cell>
          <cell r="F2596" t="str">
            <v>Delinquent</v>
          </cell>
          <cell r="G2596">
            <v>278300</v>
          </cell>
          <cell r="H2596">
            <v>31041.32</v>
          </cell>
        </row>
        <row r="2597">
          <cell r="A2597" t="str">
            <v>PRESTACAO LIQUIDADA</v>
          </cell>
          <cell r="B2597" t="str">
            <v>0770019482</v>
          </cell>
          <cell r="C2597" t="str">
            <v>B</v>
          </cell>
          <cell r="D2597" t="str">
            <v>3 Month and less SME Loans</v>
          </cell>
          <cell r="E2597" t="str">
            <v>V</v>
          </cell>
          <cell r="F2597" t="str">
            <v>Delinquent</v>
          </cell>
          <cell r="G2597">
            <v>290400</v>
          </cell>
          <cell r="H2597">
            <v>29034.15</v>
          </cell>
        </row>
        <row r="2598">
          <cell r="A2598" t="str">
            <v>PRESTACAO LIQUIDADA</v>
          </cell>
          <cell r="B2598" t="str">
            <v>0770019483</v>
          </cell>
          <cell r="C2598" t="str">
            <v>B</v>
          </cell>
          <cell r="D2598" t="str">
            <v>3 Month and less SME Loans</v>
          </cell>
          <cell r="E2598" t="str">
            <v>V</v>
          </cell>
          <cell r="F2598" t="str">
            <v>Delinquent</v>
          </cell>
          <cell r="G2598">
            <v>88800</v>
          </cell>
          <cell r="H2598">
            <v>10342.379999999999</v>
          </cell>
        </row>
        <row r="2599">
          <cell r="A2599" t="str">
            <v>PRESTACAO LIQUIDADA</v>
          </cell>
          <cell r="B2599" t="str">
            <v>0770019486</v>
          </cell>
          <cell r="C2599" t="str">
            <v>B</v>
          </cell>
          <cell r="D2599" t="str">
            <v>3 Month and less SME Loans</v>
          </cell>
          <cell r="E2599" t="str">
            <v>V</v>
          </cell>
          <cell r="F2599" t="str">
            <v>Performing</v>
          </cell>
          <cell r="G2599">
            <v>14880.95</v>
          </cell>
          <cell r="H2599">
            <v>4148.8100000000004</v>
          </cell>
        </row>
        <row r="2600">
          <cell r="A2600" t="str">
            <v>PRESTACAO LIQUIDADA</v>
          </cell>
          <cell r="B2600" t="str">
            <v>0770019489</v>
          </cell>
          <cell r="C2600" t="str">
            <v>B</v>
          </cell>
          <cell r="D2600" t="str">
            <v>3 Month and less SME Loans</v>
          </cell>
          <cell r="E2600" t="str">
            <v>V</v>
          </cell>
          <cell r="F2600" t="str">
            <v>Performing</v>
          </cell>
          <cell r="G2600">
            <v>38461.54</v>
          </cell>
          <cell r="H2600">
            <v>3216.11</v>
          </cell>
        </row>
        <row r="2601">
          <cell r="A2601" t="str">
            <v>PRESTACAO LIQUIDADA</v>
          </cell>
          <cell r="B2601" t="str">
            <v>0770019496</v>
          </cell>
          <cell r="C2601" t="str">
            <v>B</v>
          </cell>
          <cell r="D2601" t="str">
            <v>3 Month and less SME Loans</v>
          </cell>
          <cell r="E2601" t="str">
            <v>V</v>
          </cell>
          <cell r="F2601" t="str">
            <v>Performing</v>
          </cell>
          <cell r="G2601">
            <v>1380.42</v>
          </cell>
          <cell r="H2601">
            <v>41.04</v>
          </cell>
        </row>
        <row r="2602">
          <cell r="A2602" t="str">
            <v>PRESTACAO LIQUIDADA</v>
          </cell>
          <cell r="B2602" t="str">
            <v>0770019499</v>
          </cell>
          <cell r="C2602" t="str">
            <v>B</v>
          </cell>
          <cell r="D2602" t="str">
            <v>3 Month and less SME Loans</v>
          </cell>
          <cell r="E2602" t="str">
            <v>V</v>
          </cell>
          <cell r="F2602" t="str">
            <v>Performing</v>
          </cell>
          <cell r="G2602">
            <v>9027.7800000000007</v>
          </cell>
          <cell r="H2602">
            <v>1395.45</v>
          </cell>
        </row>
        <row r="2603">
          <cell r="A2603" t="str">
            <v>PRESTACAO LIQUIDADA</v>
          </cell>
          <cell r="B2603" t="str">
            <v>0770019503</v>
          </cell>
          <cell r="C2603" t="str">
            <v>B</v>
          </cell>
          <cell r="D2603" t="str">
            <v>3 Month and less SME Loans</v>
          </cell>
          <cell r="E2603" t="str">
            <v>V</v>
          </cell>
          <cell r="F2603" t="str">
            <v>Performing</v>
          </cell>
          <cell r="G2603">
            <v>1290.6099999999999</v>
          </cell>
          <cell r="H2603">
            <v>696.12</v>
          </cell>
        </row>
        <row r="2604">
          <cell r="A2604" t="str">
            <v>PRESTACAO LIQUIDADA</v>
          </cell>
          <cell r="B2604" t="str">
            <v>0770019546</v>
          </cell>
          <cell r="C2604" t="str">
            <v>B</v>
          </cell>
          <cell r="D2604" t="str">
            <v>3 Month and less SME Loans</v>
          </cell>
          <cell r="E2604" t="str">
            <v>V</v>
          </cell>
          <cell r="F2604" t="str">
            <v>Performing</v>
          </cell>
          <cell r="G2604">
            <v>7024.42</v>
          </cell>
          <cell r="H2604">
            <v>443.39</v>
          </cell>
        </row>
        <row r="2605">
          <cell r="A2605" t="str">
            <v>PRESTACAO LIQUIDADA</v>
          </cell>
          <cell r="B2605" t="str">
            <v>0770019551</v>
          </cell>
          <cell r="C2605" t="str">
            <v>B</v>
          </cell>
          <cell r="D2605" t="str">
            <v>3 Month and less SME Loans</v>
          </cell>
          <cell r="E2605" t="str">
            <v>V</v>
          </cell>
          <cell r="F2605" t="str">
            <v>Performing</v>
          </cell>
          <cell r="G2605">
            <v>31448.06</v>
          </cell>
          <cell r="H2605">
            <v>1326.97</v>
          </cell>
        </row>
        <row r="2606">
          <cell r="A2606" t="str">
            <v>PRESTACAO LIQUIDADA</v>
          </cell>
          <cell r="B2606" t="str">
            <v>0770019553</v>
          </cell>
          <cell r="C2606" t="str">
            <v>B</v>
          </cell>
          <cell r="D2606" t="str">
            <v>3 Month and less SME Loans</v>
          </cell>
          <cell r="E2606" t="str">
            <v>V</v>
          </cell>
          <cell r="F2606" t="str">
            <v>Performing</v>
          </cell>
          <cell r="G2606">
            <v>3125</v>
          </cell>
          <cell r="H2606">
            <v>223.55</v>
          </cell>
        </row>
        <row r="2607">
          <cell r="A2607" t="str">
            <v>PRESTACAO LIQUIDADA</v>
          </cell>
          <cell r="B2607" t="str">
            <v>0770019559</v>
          </cell>
          <cell r="C2607" t="str">
            <v>B</v>
          </cell>
          <cell r="D2607" t="str">
            <v>3 Month and less SME Loans</v>
          </cell>
          <cell r="E2607" t="str">
            <v>V</v>
          </cell>
          <cell r="F2607" t="str">
            <v>Performing</v>
          </cell>
          <cell r="G2607">
            <v>5208.34</v>
          </cell>
          <cell r="H2607">
            <v>646.4</v>
          </cell>
        </row>
        <row r="2608">
          <cell r="A2608" t="str">
            <v>PRESTACAO LIQUIDADA</v>
          </cell>
          <cell r="B2608" t="str">
            <v>0770019565</v>
          </cell>
          <cell r="C2608" t="str">
            <v>B</v>
          </cell>
          <cell r="D2608" t="str">
            <v>3 Month and less SME Loans</v>
          </cell>
          <cell r="E2608" t="str">
            <v>V</v>
          </cell>
          <cell r="F2608" t="str">
            <v>Performing</v>
          </cell>
          <cell r="G2608">
            <v>1250</v>
          </cell>
          <cell r="H2608">
            <v>535.13</v>
          </cell>
        </row>
        <row r="2609">
          <cell r="A2609" t="str">
            <v>PRESTACAO LIQUIDADA</v>
          </cell>
          <cell r="B2609" t="str">
            <v>0770019571</v>
          </cell>
          <cell r="C2609" t="str">
            <v>B</v>
          </cell>
          <cell r="D2609" t="str">
            <v>3 Month and less SME Loans</v>
          </cell>
          <cell r="E2609" t="str">
            <v>V</v>
          </cell>
          <cell r="F2609" t="str">
            <v>Performing</v>
          </cell>
          <cell r="G2609">
            <v>19569.13</v>
          </cell>
          <cell r="H2609">
            <v>4210.6899999999996</v>
          </cell>
        </row>
        <row r="2610">
          <cell r="A2610" t="str">
            <v>PRESTACAO LIQUIDADA</v>
          </cell>
          <cell r="B2610" t="str">
            <v>0770019574</v>
          </cell>
          <cell r="C2610" t="str">
            <v>B</v>
          </cell>
          <cell r="D2610" t="str">
            <v>3 Month and less SME Loans</v>
          </cell>
          <cell r="E2610" t="str">
            <v>V</v>
          </cell>
          <cell r="F2610" t="str">
            <v>Performing</v>
          </cell>
          <cell r="G2610">
            <v>5555.56</v>
          </cell>
          <cell r="H2610">
            <v>293.44</v>
          </cell>
        </row>
        <row r="2611">
          <cell r="A2611" t="str">
            <v>PRESTACAO LIQUIDADA</v>
          </cell>
          <cell r="B2611" t="str">
            <v>0770019576</v>
          </cell>
          <cell r="C2611" t="str">
            <v>B</v>
          </cell>
          <cell r="D2611" t="str">
            <v>3 Month and less SME Loans</v>
          </cell>
          <cell r="E2611" t="str">
            <v>V</v>
          </cell>
          <cell r="F2611" t="str">
            <v>Performing</v>
          </cell>
          <cell r="G2611">
            <v>6057.01</v>
          </cell>
          <cell r="H2611">
            <v>897.86</v>
          </cell>
        </row>
        <row r="2612">
          <cell r="A2612" t="str">
            <v>PRESTACAO LIQUIDADA</v>
          </cell>
          <cell r="B2612" t="str">
            <v>0770019583</v>
          </cell>
          <cell r="C2612" t="str">
            <v>B</v>
          </cell>
          <cell r="D2612" t="str">
            <v>3 Month and less SME Loans</v>
          </cell>
          <cell r="E2612" t="str">
            <v>V</v>
          </cell>
          <cell r="F2612" t="str">
            <v>Performing</v>
          </cell>
          <cell r="G2612">
            <v>12033.48</v>
          </cell>
          <cell r="H2612">
            <v>6532.42</v>
          </cell>
        </row>
        <row r="2613">
          <cell r="A2613" t="str">
            <v>PRESTACAO LIQUIDADA</v>
          </cell>
          <cell r="B2613" t="str">
            <v>0770019587</v>
          </cell>
          <cell r="C2613" t="str">
            <v>B</v>
          </cell>
          <cell r="D2613" t="str">
            <v>3 Month and less SME Loans</v>
          </cell>
          <cell r="E2613" t="str">
            <v>V</v>
          </cell>
          <cell r="F2613" t="str">
            <v>Performing</v>
          </cell>
          <cell r="G2613">
            <v>1388.89</v>
          </cell>
          <cell r="H2613">
            <v>176.3</v>
          </cell>
        </row>
        <row r="2614">
          <cell r="A2614" t="str">
            <v>PRESTACAO LIQUIDADA</v>
          </cell>
          <cell r="B2614" t="str">
            <v>0770019593</v>
          </cell>
          <cell r="C2614" t="str">
            <v>B</v>
          </cell>
          <cell r="D2614" t="str">
            <v>3 Month and less SME Loans</v>
          </cell>
          <cell r="E2614" t="str">
            <v>V</v>
          </cell>
          <cell r="F2614" t="str">
            <v>Performing</v>
          </cell>
          <cell r="G2614">
            <v>9140.66</v>
          </cell>
          <cell r="H2614">
            <v>1470.88</v>
          </cell>
        </row>
        <row r="2615">
          <cell r="A2615" t="str">
            <v>PRESTACAO LIQUIDADA</v>
          </cell>
          <cell r="B2615" t="str">
            <v>0770019607</v>
          </cell>
          <cell r="C2615" t="str">
            <v>B</v>
          </cell>
          <cell r="D2615" t="str">
            <v>3 Month and less SME Loans</v>
          </cell>
          <cell r="E2615" t="str">
            <v>V</v>
          </cell>
          <cell r="F2615" t="str">
            <v>Performing</v>
          </cell>
          <cell r="G2615">
            <v>159722.35</v>
          </cell>
          <cell r="H2615">
            <v>21390.92</v>
          </cell>
        </row>
        <row r="2616">
          <cell r="A2616" t="str">
            <v>PRESTACAO LIQUIDADA</v>
          </cell>
          <cell r="B2616" t="str">
            <v>0770019610</v>
          </cell>
          <cell r="C2616" t="str">
            <v>B</v>
          </cell>
          <cell r="D2616" t="str">
            <v>3 Month and less SME Loans</v>
          </cell>
          <cell r="E2616" t="str">
            <v>V</v>
          </cell>
          <cell r="F2616" t="str">
            <v>Performing</v>
          </cell>
          <cell r="G2616">
            <v>4787.0200000000004</v>
          </cell>
          <cell r="H2616">
            <v>137.72999999999999</v>
          </cell>
        </row>
        <row r="2617">
          <cell r="A2617" t="str">
            <v>PRESTACAO LIQUIDADA</v>
          </cell>
          <cell r="B2617" t="str">
            <v>0770019613</v>
          </cell>
          <cell r="C2617" t="str">
            <v>B</v>
          </cell>
          <cell r="D2617" t="str">
            <v>3 Month and less SME Loans</v>
          </cell>
          <cell r="E2617" t="str">
            <v>V</v>
          </cell>
          <cell r="F2617" t="str">
            <v>Performing</v>
          </cell>
          <cell r="G2617">
            <v>240000</v>
          </cell>
          <cell r="H2617">
            <v>15000.54</v>
          </cell>
        </row>
        <row r="2618">
          <cell r="A2618" t="str">
            <v>PRESTACAO LIQUIDADA</v>
          </cell>
          <cell r="B2618" t="str">
            <v>0770019617</v>
          </cell>
          <cell r="C2618" t="str">
            <v>B</v>
          </cell>
          <cell r="D2618" t="str">
            <v>3 Month and less SME Loans</v>
          </cell>
          <cell r="E2618" t="str">
            <v>V</v>
          </cell>
          <cell r="F2618" t="str">
            <v>Performing</v>
          </cell>
          <cell r="G2618">
            <v>354.45</v>
          </cell>
          <cell r="H2618">
            <v>176.15</v>
          </cell>
        </row>
        <row r="2619">
          <cell r="A2619" t="str">
            <v>PRESTACAO LIQUIDADA</v>
          </cell>
          <cell r="B2619" t="str">
            <v>0770019622</v>
          </cell>
          <cell r="C2619" t="str">
            <v>B</v>
          </cell>
          <cell r="D2619" t="str">
            <v>3 Month and less SME Loans</v>
          </cell>
          <cell r="E2619" t="str">
            <v>V</v>
          </cell>
          <cell r="F2619" t="str">
            <v>Performing</v>
          </cell>
          <cell r="G2619">
            <v>808.5</v>
          </cell>
          <cell r="H2619">
            <v>44.77</v>
          </cell>
        </row>
        <row r="2620">
          <cell r="A2620" t="str">
            <v>PRESTACAO LIQUIDADA</v>
          </cell>
          <cell r="B2620" t="str">
            <v>0770019623</v>
          </cell>
          <cell r="C2620" t="str">
            <v>B</v>
          </cell>
          <cell r="D2620" t="str">
            <v>3 Month and less SME Loans</v>
          </cell>
          <cell r="E2620" t="str">
            <v>V</v>
          </cell>
          <cell r="F2620" t="str">
            <v>Performing</v>
          </cell>
          <cell r="G2620">
            <v>860.47</v>
          </cell>
          <cell r="H2620">
            <v>87.94</v>
          </cell>
        </row>
        <row r="2621">
          <cell r="A2621" t="str">
            <v>PRESTACAO LIQUIDADA</v>
          </cell>
          <cell r="B2621" t="str">
            <v>0770019624</v>
          </cell>
          <cell r="C2621" t="str">
            <v>B</v>
          </cell>
          <cell r="D2621" t="str">
            <v>3 Month and less SME Loans</v>
          </cell>
          <cell r="E2621" t="str">
            <v>V</v>
          </cell>
          <cell r="F2621" t="str">
            <v>Performing</v>
          </cell>
          <cell r="G2621">
            <v>12509.74</v>
          </cell>
          <cell r="H2621">
            <v>179.31</v>
          </cell>
        </row>
        <row r="2622">
          <cell r="A2622" t="str">
            <v>PRESTACAO LIQUIDADA</v>
          </cell>
          <cell r="B2622" t="str">
            <v>0770019636</v>
          </cell>
          <cell r="C2622" t="str">
            <v>B</v>
          </cell>
          <cell r="D2622" t="str">
            <v>3 Month and less SME Loans</v>
          </cell>
          <cell r="E2622" t="str">
            <v>V</v>
          </cell>
          <cell r="F2622" t="str">
            <v>Performing</v>
          </cell>
          <cell r="G2622">
            <v>24369.54</v>
          </cell>
          <cell r="H2622">
            <v>1806.29</v>
          </cell>
        </row>
        <row r="2623">
          <cell r="A2623" t="str">
            <v>PRESTACAO LIQUIDADA</v>
          </cell>
          <cell r="B2623" t="str">
            <v>0770019640</v>
          </cell>
          <cell r="C2623" t="str">
            <v>B</v>
          </cell>
          <cell r="D2623" t="str">
            <v>3 Month and less SME Loans</v>
          </cell>
          <cell r="E2623" t="str">
            <v>V</v>
          </cell>
          <cell r="F2623" t="str">
            <v>Performing</v>
          </cell>
          <cell r="G2623">
            <v>34796.03</v>
          </cell>
          <cell r="H2623">
            <v>4978.6000000000004</v>
          </cell>
        </row>
        <row r="2624">
          <cell r="A2624" t="str">
            <v>PRESTACAO LIQUIDADA</v>
          </cell>
          <cell r="B2624" t="str">
            <v>0770019642</v>
          </cell>
          <cell r="C2624" t="str">
            <v>B</v>
          </cell>
          <cell r="D2624" t="str">
            <v>3 Month and less SME Loans</v>
          </cell>
          <cell r="E2624" t="str">
            <v>V</v>
          </cell>
          <cell r="F2624" t="str">
            <v>Performing</v>
          </cell>
          <cell r="G2624">
            <v>2083.34</v>
          </cell>
          <cell r="H2624">
            <v>195.74</v>
          </cell>
        </row>
        <row r="2625">
          <cell r="A2625" t="str">
            <v>PRESTACAO LIQUIDADA</v>
          </cell>
          <cell r="B2625" t="str">
            <v>0770019644</v>
          </cell>
          <cell r="C2625" t="str">
            <v>B</v>
          </cell>
          <cell r="D2625" t="str">
            <v>3 Month and less SME Loans</v>
          </cell>
          <cell r="E2625" t="str">
            <v>F</v>
          </cell>
          <cell r="F2625" t="str">
            <v>Performing</v>
          </cell>
          <cell r="G2625">
            <v>8333.33</v>
          </cell>
          <cell r="H2625">
            <v>2006.94</v>
          </cell>
        </row>
        <row r="2626">
          <cell r="A2626" t="str">
            <v>PRESTACAO LIQUIDADA</v>
          </cell>
          <cell r="B2626" t="str">
            <v>0770019650</v>
          </cell>
          <cell r="C2626" t="str">
            <v>B</v>
          </cell>
          <cell r="D2626" t="str">
            <v>3 Month and less SME Loans</v>
          </cell>
          <cell r="E2626" t="str">
            <v>V</v>
          </cell>
          <cell r="F2626" t="str">
            <v>Performing</v>
          </cell>
          <cell r="G2626">
            <v>4258.75</v>
          </cell>
          <cell r="H2626">
            <v>950.76</v>
          </cell>
        </row>
        <row r="2627">
          <cell r="A2627" t="str">
            <v>PRESTACAO LIQUIDADA</v>
          </cell>
          <cell r="B2627" t="str">
            <v>0770019651</v>
          </cell>
          <cell r="C2627" t="str">
            <v>B</v>
          </cell>
          <cell r="D2627" t="str">
            <v>3 Month and less SME Loans</v>
          </cell>
          <cell r="E2627" t="str">
            <v>V</v>
          </cell>
          <cell r="F2627" t="str">
            <v>Performing</v>
          </cell>
          <cell r="G2627">
            <v>15745.68</v>
          </cell>
          <cell r="H2627">
            <v>628.74</v>
          </cell>
        </row>
        <row r="2628">
          <cell r="A2628" t="str">
            <v>PRESTACAO LIQUIDADA</v>
          </cell>
          <cell r="B2628" t="str">
            <v>0770019659</v>
          </cell>
          <cell r="C2628" t="str">
            <v>B</v>
          </cell>
          <cell r="D2628" t="str">
            <v>3 Month and less SME Loans</v>
          </cell>
          <cell r="E2628" t="str">
            <v>V</v>
          </cell>
          <cell r="F2628" t="str">
            <v>Performing</v>
          </cell>
          <cell r="G2628">
            <v>625</v>
          </cell>
          <cell r="H2628">
            <v>41.79</v>
          </cell>
        </row>
        <row r="2629">
          <cell r="A2629" t="str">
            <v>PRESTACAO LIQUIDADA</v>
          </cell>
          <cell r="B2629" t="str">
            <v>0770019662</v>
          </cell>
          <cell r="C2629" t="str">
            <v>B</v>
          </cell>
          <cell r="D2629" t="str">
            <v>3 Month and less SME Loans</v>
          </cell>
          <cell r="E2629" t="str">
            <v>V</v>
          </cell>
          <cell r="F2629" t="str">
            <v>Performing</v>
          </cell>
          <cell r="G2629">
            <v>27706.51</v>
          </cell>
          <cell r="H2629">
            <v>6352.83</v>
          </cell>
        </row>
        <row r="2630">
          <cell r="A2630" t="str">
            <v>PRESTACAO LIQUIDADA</v>
          </cell>
          <cell r="B2630" t="str">
            <v>0770019678</v>
          </cell>
          <cell r="C2630" t="str">
            <v>B</v>
          </cell>
          <cell r="D2630" t="str">
            <v>3 Month and less SME Loans</v>
          </cell>
          <cell r="E2630" t="str">
            <v>V</v>
          </cell>
          <cell r="F2630" t="str">
            <v>Performing</v>
          </cell>
          <cell r="G2630">
            <v>1046</v>
          </cell>
          <cell r="H2630">
            <v>58.14</v>
          </cell>
        </row>
        <row r="2631">
          <cell r="A2631" t="str">
            <v>PRESTACAO LIQUIDADA</v>
          </cell>
          <cell r="B2631" t="str">
            <v>0770019680</v>
          </cell>
          <cell r="C2631" t="str">
            <v>B</v>
          </cell>
          <cell r="D2631" t="str">
            <v>3 Month and less SME Loans</v>
          </cell>
          <cell r="E2631" t="str">
            <v>V</v>
          </cell>
          <cell r="F2631" t="str">
            <v>Performing</v>
          </cell>
          <cell r="G2631">
            <v>445.92</v>
          </cell>
          <cell r="H2631">
            <v>150.43</v>
          </cell>
        </row>
        <row r="2632">
          <cell r="A2632" t="str">
            <v>PRESTACAO LIQUIDADA</v>
          </cell>
          <cell r="B2632" t="str">
            <v>0770019681</v>
          </cell>
          <cell r="C2632" t="str">
            <v>B</v>
          </cell>
          <cell r="D2632" t="str">
            <v>3 Month and less SME Loans</v>
          </cell>
          <cell r="E2632" t="str">
            <v>V</v>
          </cell>
          <cell r="F2632" t="str">
            <v>Performing</v>
          </cell>
          <cell r="G2632">
            <v>4399.72</v>
          </cell>
          <cell r="H2632">
            <v>122.79</v>
          </cell>
        </row>
        <row r="2633">
          <cell r="A2633" t="str">
            <v>PRESTACAO LIQUIDADA</v>
          </cell>
          <cell r="B2633" t="str">
            <v>0770019690</v>
          </cell>
          <cell r="C2633" t="str">
            <v>B</v>
          </cell>
          <cell r="D2633" t="str">
            <v>3 Month and less SME Loans</v>
          </cell>
          <cell r="E2633" t="str">
            <v>V</v>
          </cell>
          <cell r="F2633" t="str">
            <v>Performing</v>
          </cell>
          <cell r="G2633">
            <v>2520.21</v>
          </cell>
          <cell r="H2633">
            <v>107.88</v>
          </cell>
        </row>
        <row r="2634">
          <cell r="A2634" t="str">
            <v>PRESTACAO LIQUIDADA</v>
          </cell>
          <cell r="B2634" t="str">
            <v>0770019693</v>
          </cell>
          <cell r="C2634" t="str">
            <v>B</v>
          </cell>
          <cell r="D2634" t="str">
            <v>3 Month and less SME Loans</v>
          </cell>
          <cell r="E2634" t="str">
            <v>V</v>
          </cell>
          <cell r="F2634" t="str">
            <v>Performing</v>
          </cell>
          <cell r="G2634">
            <v>428.88</v>
          </cell>
          <cell r="H2634">
            <v>52.12</v>
          </cell>
        </row>
        <row r="2635">
          <cell r="A2635" t="str">
            <v>PRESTACAO LIQUIDADA</v>
          </cell>
          <cell r="B2635" t="str">
            <v>0770019703</v>
          </cell>
          <cell r="C2635" t="str">
            <v>B</v>
          </cell>
          <cell r="D2635" t="str">
            <v>3 Month and less SME Loans</v>
          </cell>
          <cell r="E2635" t="str">
            <v>V</v>
          </cell>
          <cell r="F2635" t="str">
            <v>Performing</v>
          </cell>
          <cell r="G2635">
            <v>384500.02</v>
          </cell>
          <cell r="H2635">
            <v>14928.06</v>
          </cell>
        </row>
        <row r="2636">
          <cell r="A2636" t="str">
            <v>PRESTACAO LIQUIDADA</v>
          </cell>
          <cell r="B2636" t="str">
            <v>0770019705</v>
          </cell>
          <cell r="C2636" t="str">
            <v>B</v>
          </cell>
          <cell r="D2636" t="str">
            <v>3 Month and less SME Loans</v>
          </cell>
          <cell r="E2636" t="str">
            <v>V</v>
          </cell>
          <cell r="F2636" t="str">
            <v>Cumulative WO</v>
          </cell>
          <cell r="G2636">
            <v>405.51</v>
          </cell>
          <cell r="H2636">
            <v>107.14</v>
          </cell>
        </row>
        <row r="2637">
          <cell r="A2637" t="str">
            <v>PRESTACAO LIQUIDADA</v>
          </cell>
          <cell r="B2637" t="str">
            <v>0770019708</v>
          </cell>
          <cell r="C2637" t="str">
            <v>B</v>
          </cell>
          <cell r="D2637" t="str">
            <v>3 Month and less SME Loans</v>
          </cell>
          <cell r="E2637" t="str">
            <v>V</v>
          </cell>
          <cell r="F2637" t="str">
            <v>Performing</v>
          </cell>
          <cell r="G2637">
            <v>5208</v>
          </cell>
          <cell r="H2637">
            <v>413.58</v>
          </cell>
        </row>
        <row r="2638">
          <cell r="A2638" t="str">
            <v>PRESTACAO LIQUIDADA</v>
          </cell>
          <cell r="B2638" t="str">
            <v>0770019712</v>
          </cell>
          <cell r="C2638" t="str">
            <v>B</v>
          </cell>
          <cell r="D2638" t="str">
            <v>3 Month and less SME Loans</v>
          </cell>
          <cell r="E2638" t="str">
            <v>V</v>
          </cell>
          <cell r="F2638" t="str">
            <v>Performing</v>
          </cell>
          <cell r="G2638">
            <v>3000</v>
          </cell>
          <cell r="H2638">
            <v>299.81</v>
          </cell>
        </row>
        <row r="2639">
          <cell r="A2639" t="str">
            <v>PRESTACAO LIQUIDADA</v>
          </cell>
          <cell r="B2639" t="str">
            <v>0770019714</v>
          </cell>
          <cell r="C2639" t="str">
            <v>B</v>
          </cell>
          <cell r="D2639" t="str">
            <v>3 Month and less SME Loans</v>
          </cell>
          <cell r="E2639" t="str">
            <v>V</v>
          </cell>
          <cell r="F2639" t="str">
            <v>Performing</v>
          </cell>
          <cell r="G2639">
            <v>4036.68</v>
          </cell>
          <cell r="H2639">
            <v>765.55</v>
          </cell>
        </row>
        <row r="2640">
          <cell r="A2640" t="str">
            <v>PRESTACAO LIQUIDADA</v>
          </cell>
          <cell r="B2640" t="str">
            <v>0770019726</v>
          </cell>
          <cell r="C2640" t="str">
            <v>B</v>
          </cell>
          <cell r="D2640" t="str">
            <v>3 Month and less SME Loans</v>
          </cell>
          <cell r="E2640" t="str">
            <v>V</v>
          </cell>
          <cell r="F2640" t="str">
            <v>Performing</v>
          </cell>
          <cell r="G2640">
            <v>3472.22</v>
          </cell>
          <cell r="H2640">
            <v>627.15</v>
          </cell>
        </row>
        <row r="2641">
          <cell r="A2641" t="str">
            <v>PRESTACAO LIQUIDADA</v>
          </cell>
          <cell r="B2641" t="str">
            <v>0770019727</v>
          </cell>
          <cell r="C2641" t="str">
            <v>B</v>
          </cell>
          <cell r="D2641" t="str">
            <v>3 Month and less SME Loans</v>
          </cell>
          <cell r="E2641" t="str">
            <v>V</v>
          </cell>
          <cell r="F2641" t="str">
            <v>Performing</v>
          </cell>
          <cell r="G2641">
            <v>301.10000000000002</v>
          </cell>
          <cell r="H2641">
            <v>156.43</v>
          </cell>
        </row>
        <row r="2642">
          <cell r="A2642" t="str">
            <v>PRESTACAO LIQUIDADA</v>
          </cell>
          <cell r="B2642" t="str">
            <v>0770019752</v>
          </cell>
          <cell r="C2642" t="str">
            <v>B</v>
          </cell>
          <cell r="D2642" t="str">
            <v>3 Month and less SME Loans</v>
          </cell>
          <cell r="E2642" t="str">
            <v>V</v>
          </cell>
          <cell r="F2642" t="str">
            <v>Performing</v>
          </cell>
          <cell r="G2642">
            <v>543</v>
          </cell>
          <cell r="H2642">
            <v>544.62</v>
          </cell>
        </row>
        <row r="2643">
          <cell r="A2643" t="str">
            <v>PRESTACAO LIQUIDADA</v>
          </cell>
          <cell r="B2643" t="str">
            <v>0770019753</v>
          </cell>
          <cell r="C2643" t="str">
            <v>B</v>
          </cell>
          <cell r="D2643" t="str">
            <v>3 Month and less SME Loans</v>
          </cell>
          <cell r="E2643" t="str">
            <v>V</v>
          </cell>
          <cell r="F2643" t="str">
            <v>Performing</v>
          </cell>
          <cell r="G2643">
            <v>14130.46</v>
          </cell>
          <cell r="H2643">
            <v>4116.7299999999996</v>
          </cell>
        </row>
        <row r="2644">
          <cell r="A2644" t="str">
            <v>PRESTACAO LIQUIDADA</v>
          </cell>
          <cell r="B2644" t="str">
            <v>0770019774</v>
          </cell>
          <cell r="C2644" t="str">
            <v>B</v>
          </cell>
          <cell r="D2644" t="str">
            <v>3 Month and less SME Loans</v>
          </cell>
          <cell r="E2644" t="str">
            <v>V</v>
          </cell>
          <cell r="F2644" t="str">
            <v>Performing</v>
          </cell>
          <cell r="G2644">
            <v>8051.68</v>
          </cell>
          <cell r="H2644">
            <v>638.76</v>
          </cell>
        </row>
        <row r="2645">
          <cell r="A2645" t="str">
            <v>PRESTACAO LIQUIDADA</v>
          </cell>
          <cell r="B2645" t="str">
            <v>0770019788</v>
          </cell>
          <cell r="C2645" t="str">
            <v>B</v>
          </cell>
          <cell r="D2645" t="str">
            <v>3 Month and less SME Loans</v>
          </cell>
          <cell r="E2645" t="str">
            <v>V</v>
          </cell>
          <cell r="F2645" t="str">
            <v>Performing</v>
          </cell>
          <cell r="G2645">
            <v>3186</v>
          </cell>
          <cell r="H2645">
            <v>334.53</v>
          </cell>
        </row>
        <row r="2646">
          <cell r="A2646" t="str">
            <v>PRESTACAO LIQUIDADA</v>
          </cell>
          <cell r="B2646" t="str">
            <v>0770019821</v>
          </cell>
          <cell r="C2646" t="str">
            <v>B</v>
          </cell>
          <cell r="D2646" t="str">
            <v>3 Month and less SME Loans</v>
          </cell>
          <cell r="E2646" t="str">
            <v>V</v>
          </cell>
          <cell r="F2646" t="str">
            <v>Performing</v>
          </cell>
          <cell r="G2646">
            <v>2500</v>
          </cell>
          <cell r="H2646">
            <v>179.4</v>
          </cell>
        </row>
        <row r="2647">
          <cell r="A2647" t="str">
            <v>PRESTACAO LIQUIDADA</v>
          </cell>
          <cell r="B2647" t="str">
            <v>0770019830</v>
          </cell>
          <cell r="C2647" t="str">
            <v>B</v>
          </cell>
          <cell r="D2647" t="str">
            <v>3 Month and less SME Loans</v>
          </cell>
          <cell r="E2647" t="str">
            <v>V</v>
          </cell>
          <cell r="F2647" t="str">
            <v>Performing</v>
          </cell>
          <cell r="G2647">
            <v>65000.04</v>
          </cell>
          <cell r="H2647">
            <v>9032.4</v>
          </cell>
        </row>
        <row r="2648">
          <cell r="A2648" t="str">
            <v>PRESTACAO LIQUIDADA</v>
          </cell>
          <cell r="B2648" t="str">
            <v>0770019837</v>
          </cell>
          <cell r="C2648" t="str">
            <v>B</v>
          </cell>
          <cell r="D2648" t="str">
            <v>3 Month and less SME Loans</v>
          </cell>
          <cell r="E2648" t="str">
            <v>V</v>
          </cell>
          <cell r="F2648" t="str">
            <v>Performing</v>
          </cell>
          <cell r="G2648">
            <v>750</v>
          </cell>
          <cell r="H2648">
            <v>87.52</v>
          </cell>
        </row>
        <row r="2649">
          <cell r="A2649" t="str">
            <v>PRESTACAO LIQUIDADA</v>
          </cell>
          <cell r="B2649" t="str">
            <v>0770019842</v>
          </cell>
          <cell r="C2649" t="str">
            <v>B</v>
          </cell>
          <cell r="D2649" t="str">
            <v>3 Month and less SME Loans</v>
          </cell>
          <cell r="E2649" t="str">
            <v>V</v>
          </cell>
          <cell r="F2649" t="str">
            <v>Performing</v>
          </cell>
          <cell r="G2649">
            <v>1279.1600000000001</v>
          </cell>
          <cell r="H2649">
            <v>115.62</v>
          </cell>
        </row>
        <row r="2650">
          <cell r="A2650" t="str">
            <v>PRESTACAO LIQUIDADA</v>
          </cell>
          <cell r="B2650" t="str">
            <v>0770019869</v>
          </cell>
          <cell r="C2650" t="str">
            <v>B</v>
          </cell>
          <cell r="D2650" t="str">
            <v>3 Month and less SME Loans</v>
          </cell>
          <cell r="E2650" t="str">
            <v>V</v>
          </cell>
          <cell r="F2650" t="str">
            <v>Performing</v>
          </cell>
          <cell r="G2650">
            <v>43553.25</v>
          </cell>
          <cell r="H2650">
            <v>5505.24</v>
          </cell>
        </row>
        <row r="2651">
          <cell r="A2651" t="str">
            <v>PRESTACAO LIQUIDADA</v>
          </cell>
          <cell r="B2651" t="str">
            <v>0770019871</v>
          </cell>
          <cell r="C2651" t="str">
            <v>B</v>
          </cell>
          <cell r="D2651" t="str">
            <v>3 Month and less SME Loans</v>
          </cell>
          <cell r="E2651" t="str">
            <v>V</v>
          </cell>
          <cell r="F2651" t="str">
            <v>Performing</v>
          </cell>
          <cell r="G2651">
            <v>53152.91</v>
          </cell>
          <cell r="H2651">
            <v>4713.8</v>
          </cell>
        </row>
        <row r="2652">
          <cell r="A2652" t="str">
            <v>PRESTACAO LIQUIDADA</v>
          </cell>
          <cell r="B2652" t="str">
            <v>0770019873</v>
          </cell>
          <cell r="C2652" t="str">
            <v>B</v>
          </cell>
          <cell r="D2652" t="str">
            <v>3 Month and less SME Loans</v>
          </cell>
          <cell r="E2652" t="str">
            <v>V</v>
          </cell>
          <cell r="F2652" t="str">
            <v>New WO</v>
          </cell>
          <cell r="G2652">
            <v>9158.5499999999993</v>
          </cell>
          <cell r="H2652">
            <v>2304.64</v>
          </cell>
        </row>
        <row r="2653">
          <cell r="A2653" t="str">
            <v>PRESTACAO LIQUIDADA</v>
          </cell>
          <cell r="B2653" t="str">
            <v>0770019875</v>
          </cell>
          <cell r="C2653" t="str">
            <v>B</v>
          </cell>
          <cell r="D2653" t="str">
            <v>3 Month and less SME Loans</v>
          </cell>
          <cell r="E2653" t="str">
            <v>V</v>
          </cell>
          <cell r="F2653" t="str">
            <v>Performing</v>
          </cell>
          <cell r="G2653">
            <v>3294.66</v>
          </cell>
          <cell r="H2653">
            <v>231.31</v>
          </cell>
        </row>
        <row r="2654">
          <cell r="A2654" t="str">
            <v>PRESTACAO LIQUIDADA</v>
          </cell>
          <cell r="B2654" t="str">
            <v>0770019883</v>
          </cell>
          <cell r="C2654" t="str">
            <v>B</v>
          </cell>
          <cell r="D2654" t="str">
            <v>3 Month and less SME Loans</v>
          </cell>
          <cell r="E2654" t="str">
            <v>V</v>
          </cell>
          <cell r="F2654" t="str">
            <v>Performing</v>
          </cell>
          <cell r="G2654">
            <v>2030.13</v>
          </cell>
          <cell r="H2654">
            <v>440.65</v>
          </cell>
        </row>
        <row r="2655">
          <cell r="A2655" t="str">
            <v>PRESTACAO LIQUIDADA</v>
          </cell>
          <cell r="B2655" t="str">
            <v>0770019900</v>
          </cell>
          <cell r="C2655" t="str">
            <v>B</v>
          </cell>
          <cell r="D2655" t="str">
            <v>3 Month and less SME Loans</v>
          </cell>
          <cell r="E2655" t="str">
            <v>V</v>
          </cell>
          <cell r="F2655" t="str">
            <v>Performing</v>
          </cell>
          <cell r="G2655">
            <v>1005.59</v>
          </cell>
          <cell r="H2655">
            <v>85.25</v>
          </cell>
        </row>
        <row r="2656">
          <cell r="A2656" t="str">
            <v>PRESTACAO LIQUIDADA</v>
          </cell>
          <cell r="B2656" t="str">
            <v>0770019902</v>
          </cell>
          <cell r="C2656" t="str">
            <v>B</v>
          </cell>
          <cell r="D2656" t="str">
            <v>3 Month and less SME Loans</v>
          </cell>
          <cell r="E2656" t="str">
            <v>V</v>
          </cell>
          <cell r="F2656" t="str">
            <v>Delinquent</v>
          </cell>
          <cell r="G2656">
            <v>144867.21</v>
          </cell>
          <cell r="H2656">
            <v>853.77</v>
          </cell>
        </row>
        <row r="2657">
          <cell r="A2657" t="str">
            <v>PRESTACAO LIQUIDADA</v>
          </cell>
          <cell r="B2657" t="str">
            <v>0770019915</v>
          </cell>
          <cell r="C2657" t="str">
            <v>B</v>
          </cell>
          <cell r="D2657" t="str">
            <v>3 Month and less SME Loans</v>
          </cell>
          <cell r="E2657" t="str">
            <v>V</v>
          </cell>
          <cell r="F2657" t="str">
            <v>Performing</v>
          </cell>
          <cell r="G2657">
            <v>318.49</v>
          </cell>
          <cell r="H2657">
            <v>139.47</v>
          </cell>
        </row>
        <row r="2658">
          <cell r="A2658" t="str">
            <v>PRESTACAO LIQUIDADA</v>
          </cell>
          <cell r="B2658" t="str">
            <v>0770019917</v>
          </cell>
          <cell r="C2658" t="str">
            <v>B</v>
          </cell>
          <cell r="D2658" t="str">
            <v>3 Month and less SME Loans</v>
          </cell>
          <cell r="E2658" t="str">
            <v>V</v>
          </cell>
          <cell r="F2658" t="str">
            <v>Performing</v>
          </cell>
          <cell r="G2658">
            <v>816.1</v>
          </cell>
          <cell r="H2658">
            <v>164.86</v>
          </cell>
        </row>
        <row r="2659">
          <cell r="A2659" t="str">
            <v>PRESTACAO LIQUIDADA</v>
          </cell>
          <cell r="B2659" t="str">
            <v>0770019919</v>
          </cell>
          <cell r="C2659" t="str">
            <v>B</v>
          </cell>
          <cell r="D2659" t="str">
            <v>3 Month and less SME Loans</v>
          </cell>
          <cell r="E2659" t="str">
            <v>V</v>
          </cell>
          <cell r="F2659" t="str">
            <v>Performing</v>
          </cell>
          <cell r="G2659">
            <v>843.89</v>
          </cell>
          <cell r="H2659">
            <v>304.39999999999998</v>
          </cell>
        </row>
        <row r="2660">
          <cell r="A2660" t="str">
            <v>PRESTACAO LIQUIDADA</v>
          </cell>
          <cell r="B2660" t="str">
            <v>0770019926</v>
          </cell>
          <cell r="C2660" t="str">
            <v>B</v>
          </cell>
          <cell r="D2660" t="str">
            <v>3 Month and less SME Loans</v>
          </cell>
          <cell r="E2660" t="str">
            <v>V</v>
          </cell>
          <cell r="F2660" t="str">
            <v>Performing</v>
          </cell>
          <cell r="G2660">
            <v>643.57000000000005</v>
          </cell>
          <cell r="H2660">
            <v>233.23</v>
          </cell>
        </row>
        <row r="2661">
          <cell r="A2661" t="str">
            <v>PRESTACAO LIQUIDADA</v>
          </cell>
          <cell r="B2661" t="str">
            <v>0770019941</v>
          </cell>
          <cell r="C2661" t="str">
            <v>B</v>
          </cell>
          <cell r="D2661" t="str">
            <v>3 Month and less SME Loans</v>
          </cell>
          <cell r="E2661" t="str">
            <v>V</v>
          </cell>
          <cell r="F2661" t="str">
            <v>Performing</v>
          </cell>
          <cell r="G2661">
            <v>1519.62</v>
          </cell>
          <cell r="H2661">
            <v>146.79</v>
          </cell>
        </row>
        <row r="2662">
          <cell r="A2662" t="str">
            <v>PRESTACAO LIQUIDADA</v>
          </cell>
          <cell r="B2662" t="str">
            <v>0770019956</v>
          </cell>
          <cell r="C2662" t="str">
            <v>B</v>
          </cell>
          <cell r="D2662" t="str">
            <v>3 Month and less SME Loans</v>
          </cell>
          <cell r="E2662" t="str">
            <v>V</v>
          </cell>
          <cell r="F2662" t="str">
            <v>Performing</v>
          </cell>
          <cell r="G2662">
            <v>0</v>
          </cell>
          <cell r="H2662">
            <v>7069.67</v>
          </cell>
        </row>
        <row r="2663">
          <cell r="A2663" t="str">
            <v>PRESTACAO LIQUIDADA</v>
          </cell>
          <cell r="B2663" t="str">
            <v>0770019958</v>
          </cell>
          <cell r="C2663" t="str">
            <v>B</v>
          </cell>
          <cell r="D2663" t="str">
            <v>3 Month and less SME Loans</v>
          </cell>
          <cell r="E2663" t="str">
            <v>V</v>
          </cell>
          <cell r="F2663" t="str">
            <v>Performing</v>
          </cell>
          <cell r="G2663">
            <v>2500</v>
          </cell>
          <cell r="H2663">
            <v>577.4</v>
          </cell>
        </row>
        <row r="2664">
          <cell r="A2664" t="str">
            <v>PRESTACAO LIQUIDADA</v>
          </cell>
          <cell r="B2664" t="str">
            <v>0770019970</v>
          </cell>
          <cell r="C2664" t="str">
            <v>B</v>
          </cell>
          <cell r="D2664" t="str">
            <v>3 Month and less SME Loans</v>
          </cell>
          <cell r="E2664" t="str">
            <v>V</v>
          </cell>
          <cell r="F2664" t="str">
            <v>Performing</v>
          </cell>
          <cell r="G2664">
            <v>446.38</v>
          </cell>
          <cell r="H2664">
            <v>42.25</v>
          </cell>
        </row>
        <row r="2665">
          <cell r="A2665" t="str">
            <v>PRESTACAO LIQUIDADA</v>
          </cell>
          <cell r="B2665" t="str">
            <v>0770019985</v>
          </cell>
          <cell r="C2665" t="str">
            <v>B</v>
          </cell>
          <cell r="D2665" t="str">
            <v>3 Month and less SME Loans</v>
          </cell>
          <cell r="E2665" t="str">
            <v>V</v>
          </cell>
          <cell r="F2665" t="str">
            <v>Performing</v>
          </cell>
          <cell r="G2665">
            <v>7317.7</v>
          </cell>
          <cell r="H2665">
            <v>136.91999999999999</v>
          </cell>
        </row>
        <row r="2666">
          <cell r="A2666" t="str">
            <v>PRESTACAO LIQUIDADA</v>
          </cell>
          <cell r="B2666" t="str">
            <v>0770019988</v>
          </cell>
          <cell r="C2666" t="str">
            <v>B</v>
          </cell>
          <cell r="D2666" t="str">
            <v>3 Month and less SME Loans</v>
          </cell>
          <cell r="E2666" t="str">
            <v>V</v>
          </cell>
          <cell r="F2666" t="str">
            <v>Performing</v>
          </cell>
          <cell r="G2666">
            <v>6536.63</v>
          </cell>
          <cell r="H2666">
            <v>122.31</v>
          </cell>
        </row>
        <row r="2667">
          <cell r="A2667" t="str">
            <v>PRESTACAO LIQUIDADA</v>
          </cell>
          <cell r="B2667" t="str">
            <v>0770019994</v>
          </cell>
          <cell r="C2667" t="str">
            <v>B</v>
          </cell>
          <cell r="D2667" t="str">
            <v>3 Month and less SME Loans</v>
          </cell>
          <cell r="E2667" t="str">
            <v>V</v>
          </cell>
          <cell r="F2667" t="str">
            <v>Performing</v>
          </cell>
          <cell r="G2667">
            <v>25002</v>
          </cell>
          <cell r="H2667">
            <v>1589.4</v>
          </cell>
        </row>
        <row r="2668">
          <cell r="A2668" t="str">
            <v>PRESTACAO LIQUIDADA</v>
          </cell>
          <cell r="B2668" t="str">
            <v>0770019999</v>
          </cell>
          <cell r="C2668" t="str">
            <v>B</v>
          </cell>
          <cell r="D2668" t="str">
            <v>3 Month and less SME Loans</v>
          </cell>
          <cell r="E2668" t="str">
            <v>V</v>
          </cell>
          <cell r="F2668" t="str">
            <v>Performing</v>
          </cell>
          <cell r="G2668">
            <v>2750</v>
          </cell>
          <cell r="H2668">
            <v>612.79</v>
          </cell>
        </row>
        <row r="2669">
          <cell r="A2669" t="str">
            <v>PRESTACAO LIQUIDADA</v>
          </cell>
          <cell r="B2669" t="str">
            <v>0770020000</v>
          </cell>
          <cell r="C2669" t="str">
            <v>B</v>
          </cell>
          <cell r="D2669" t="str">
            <v>3 Month and less SME Loans</v>
          </cell>
          <cell r="E2669" t="str">
            <v>V</v>
          </cell>
          <cell r="F2669" t="str">
            <v>Performing</v>
          </cell>
          <cell r="G2669">
            <v>10733.18</v>
          </cell>
          <cell r="H2669">
            <v>2979.88</v>
          </cell>
        </row>
        <row r="2670">
          <cell r="A2670" t="str">
            <v>PRESTACAO LIQUIDADA</v>
          </cell>
          <cell r="B2670" t="str">
            <v>0770020002</v>
          </cell>
          <cell r="C2670" t="str">
            <v>B</v>
          </cell>
          <cell r="D2670" t="str">
            <v>3 Month and less SME Loans</v>
          </cell>
          <cell r="E2670" t="str">
            <v>V</v>
          </cell>
          <cell r="F2670" t="str">
            <v>Performing</v>
          </cell>
          <cell r="G2670">
            <v>1100.53</v>
          </cell>
          <cell r="H2670">
            <v>231.9</v>
          </cell>
        </row>
        <row r="2671">
          <cell r="A2671" t="str">
            <v>PRESTACAO LIQUIDADA</v>
          </cell>
          <cell r="B2671" t="str">
            <v>0770020025</v>
          </cell>
          <cell r="C2671" t="str">
            <v>B</v>
          </cell>
          <cell r="D2671" t="str">
            <v>3 Month and less SME Loans</v>
          </cell>
          <cell r="E2671" t="str">
            <v>V</v>
          </cell>
          <cell r="F2671" t="str">
            <v>Performing</v>
          </cell>
          <cell r="G2671">
            <v>4545.5600000000004</v>
          </cell>
          <cell r="H2671">
            <v>452.48</v>
          </cell>
        </row>
        <row r="2672">
          <cell r="A2672" t="str">
            <v>PRESTACAO LIQUIDADA</v>
          </cell>
          <cell r="B2672" t="str">
            <v>0770020041</v>
          </cell>
          <cell r="C2672" t="str">
            <v>B</v>
          </cell>
          <cell r="D2672" t="str">
            <v>3 Month and less SME Loans</v>
          </cell>
          <cell r="E2672" t="str">
            <v>V</v>
          </cell>
          <cell r="F2672" t="str">
            <v>Performing</v>
          </cell>
          <cell r="G2672">
            <v>13888.89</v>
          </cell>
          <cell r="H2672">
            <v>410.21</v>
          </cell>
        </row>
        <row r="2673">
          <cell r="A2673" t="str">
            <v>PRESTACAO LIQUIDADA</v>
          </cell>
          <cell r="B2673" t="str">
            <v>0770020044</v>
          </cell>
          <cell r="C2673" t="str">
            <v>B</v>
          </cell>
          <cell r="D2673" t="str">
            <v>3 Month and less SME Loans</v>
          </cell>
          <cell r="E2673" t="str">
            <v>V</v>
          </cell>
          <cell r="F2673" t="str">
            <v>Performing</v>
          </cell>
          <cell r="G2673">
            <v>5555</v>
          </cell>
          <cell r="H2673">
            <v>199.35</v>
          </cell>
        </row>
        <row r="2674">
          <cell r="A2674" t="str">
            <v>PRESTACAO LIQUIDADA</v>
          </cell>
          <cell r="B2674" t="str">
            <v>0770020047</v>
          </cell>
          <cell r="C2674" t="str">
            <v>B</v>
          </cell>
          <cell r="D2674" t="str">
            <v>3 Month and less SME Loans</v>
          </cell>
          <cell r="E2674" t="str">
            <v>V</v>
          </cell>
          <cell r="F2674" t="str">
            <v>Performing</v>
          </cell>
          <cell r="G2674">
            <v>5952.38</v>
          </cell>
          <cell r="H2674">
            <v>1283.07</v>
          </cell>
        </row>
        <row r="2675">
          <cell r="A2675" t="str">
            <v>PRESTACAO LIQUIDADA</v>
          </cell>
          <cell r="B2675" t="str">
            <v>0770020066</v>
          </cell>
          <cell r="C2675" t="str">
            <v>B</v>
          </cell>
          <cell r="D2675" t="str">
            <v>3 Month and less SME Loans</v>
          </cell>
          <cell r="E2675" t="str">
            <v>V</v>
          </cell>
          <cell r="F2675" t="str">
            <v>Performing</v>
          </cell>
          <cell r="G2675">
            <v>2997.45</v>
          </cell>
          <cell r="H2675">
            <v>170.93</v>
          </cell>
        </row>
        <row r="2676">
          <cell r="A2676" t="str">
            <v>PRESTACAO LIQUIDADA</v>
          </cell>
          <cell r="B2676" t="str">
            <v>0770020069</v>
          </cell>
          <cell r="C2676" t="str">
            <v>B</v>
          </cell>
          <cell r="D2676" t="str">
            <v>3 Month and less SME Loans</v>
          </cell>
          <cell r="E2676" t="str">
            <v>V</v>
          </cell>
          <cell r="F2676" t="str">
            <v>Performing</v>
          </cell>
          <cell r="G2676">
            <v>17000</v>
          </cell>
          <cell r="H2676">
            <v>2821.28</v>
          </cell>
        </row>
        <row r="2677">
          <cell r="A2677" t="str">
            <v>PRESTACAO LIQUIDADA</v>
          </cell>
          <cell r="B2677" t="str">
            <v>0770020082</v>
          </cell>
          <cell r="C2677" t="str">
            <v>B</v>
          </cell>
          <cell r="D2677" t="str">
            <v>3 Month and less SME Loans</v>
          </cell>
          <cell r="E2677" t="str">
            <v>V</v>
          </cell>
          <cell r="F2677" t="str">
            <v>Performing</v>
          </cell>
          <cell r="G2677">
            <v>790.71</v>
          </cell>
          <cell r="H2677">
            <v>63.56</v>
          </cell>
        </row>
        <row r="2678">
          <cell r="A2678" t="str">
            <v>PRESTACAO LIQUIDADA</v>
          </cell>
          <cell r="B2678" t="str">
            <v>0770020088</v>
          </cell>
          <cell r="C2678" t="str">
            <v>B</v>
          </cell>
          <cell r="D2678" t="str">
            <v>3 Month and less SME Loans</v>
          </cell>
          <cell r="E2678" t="str">
            <v>V</v>
          </cell>
          <cell r="F2678" t="str">
            <v>Performing</v>
          </cell>
          <cell r="G2678">
            <v>142939.24</v>
          </cell>
          <cell r="H2678">
            <v>24132.09</v>
          </cell>
        </row>
        <row r="2679">
          <cell r="A2679" t="str">
            <v>PRESTACAO LIQUIDADA</v>
          </cell>
          <cell r="B2679" t="str">
            <v>0770020089</v>
          </cell>
          <cell r="C2679" t="str">
            <v>B</v>
          </cell>
          <cell r="D2679" t="str">
            <v>3 Month and less SME Loans</v>
          </cell>
          <cell r="E2679" t="str">
            <v>V</v>
          </cell>
          <cell r="F2679" t="str">
            <v>Performing</v>
          </cell>
          <cell r="G2679">
            <v>3178.77</v>
          </cell>
          <cell r="H2679">
            <v>446.13</v>
          </cell>
        </row>
        <row r="2680">
          <cell r="A2680" t="str">
            <v>PRESTACAO LIQUIDADA</v>
          </cell>
          <cell r="B2680" t="str">
            <v>0770020090</v>
          </cell>
          <cell r="C2680" t="str">
            <v>B</v>
          </cell>
          <cell r="D2680" t="str">
            <v>3 Month and less SME Loans</v>
          </cell>
          <cell r="E2680" t="str">
            <v>V</v>
          </cell>
          <cell r="F2680" t="str">
            <v>Performing</v>
          </cell>
          <cell r="G2680">
            <v>20166.02</v>
          </cell>
          <cell r="H2680">
            <v>0</v>
          </cell>
        </row>
        <row r="2681">
          <cell r="A2681" t="str">
            <v>PRESTACAO LIQUIDADA</v>
          </cell>
          <cell r="B2681" t="str">
            <v>0770020099</v>
          </cell>
          <cell r="C2681" t="str">
            <v>B</v>
          </cell>
          <cell r="D2681" t="str">
            <v>3 Month and less SME Loans</v>
          </cell>
          <cell r="E2681" t="str">
            <v>V</v>
          </cell>
          <cell r="F2681" t="str">
            <v>Performing</v>
          </cell>
          <cell r="G2681">
            <v>357.71</v>
          </cell>
          <cell r="H2681">
            <v>90.53</v>
          </cell>
        </row>
        <row r="2682">
          <cell r="A2682" t="str">
            <v>PRESTACAO LIQUIDADA</v>
          </cell>
          <cell r="B2682" t="str">
            <v>0770020101</v>
          </cell>
          <cell r="C2682" t="str">
            <v>B</v>
          </cell>
          <cell r="D2682" t="str">
            <v>3 Month and less SME Loans</v>
          </cell>
          <cell r="E2682" t="str">
            <v>V</v>
          </cell>
          <cell r="F2682" t="str">
            <v>Performing</v>
          </cell>
          <cell r="G2682">
            <v>357.71</v>
          </cell>
          <cell r="H2682">
            <v>90.53</v>
          </cell>
        </row>
        <row r="2683">
          <cell r="A2683" t="str">
            <v>PRESTACAO LIQUIDADA</v>
          </cell>
          <cell r="B2683" t="str">
            <v>0770020106</v>
          </cell>
          <cell r="C2683" t="str">
            <v>B</v>
          </cell>
          <cell r="D2683" t="str">
            <v>3 Month and less SME Loans</v>
          </cell>
          <cell r="E2683" t="str">
            <v>V</v>
          </cell>
          <cell r="F2683" t="str">
            <v>Performing</v>
          </cell>
          <cell r="G2683">
            <v>83471.97</v>
          </cell>
          <cell r="H2683">
            <v>10960.4</v>
          </cell>
        </row>
        <row r="2684">
          <cell r="A2684" t="str">
            <v>PRESTACAO LIQUIDADA</v>
          </cell>
          <cell r="B2684" t="str">
            <v>0770020115</v>
          </cell>
          <cell r="C2684" t="str">
            <v>B</v>
          </cell>
          <cell r="D2684" t="str">
            <v>3 Month and less SME Loans</v>
          </cell>
          <cell r="E2684" t="str">
            <v>V</v>
          </cell>
          <cell r="F2684" t="str">
            <v>Performing</v>
          </cell>
          <cell r="G2684">
            <v>11500</v>
          </cell>
          <cell r="H2684">
            <v>1874.73</v>
          </cell>
        </row>
        <row r="2685">
          <cell r="A2685" t="str">
            <v>PRESTACAO LIQUIDADA</v>
          </cell>
          <cell r="B2685" t="str">
            <v>0770020120</v>
          </cell>
          <cell r="C2685" t="str">
            <v>B</v>
          </cell>
          <cell r="D2685" t="str">
            <v>3 Month and less SME Loans</v>
          </cell>
          <cell r="E2685" t="str">
            <v>V</v>
          </cell>
          <cell r="F2685" t="str">
            <v>Performing</v>
          </cell>
          <cell r="G2685">
            <v>626.5</v>
          </cell>
          <cell r="H2685">
            <v>299.13</v>
          </cell>
        </row>
        <row r="2686">
          <cell r="A2686" t="str">
            <v>PRESTACAO LIQUIDADA</v>
          </cell>
          <cell r="B2686" t="str">
            <v>0770020121</v>
          </cell>
          <cell r="C2686" t="str">
            <v>B</v>
          </cell>
          <cell r="D2686" t="str">
            <v>3 Month and less SME Loans</v>
          </cell>
          <cell r="E2686" t="str">
            <v>V</v>
          </cell>
          <cell r="F2686" t="str">
            <v>Performing</v>
          </cell>
          <cell r="G2686">
            <v>319.45</v>
          </cell>
          <cell r="H2686">
            <v>148.1</v>
          </cell>
        </row>
        <row r="2687">
          <cell r="A2687" t="str">
            <v>PRESTACAO LIQUIDADA</v>
          </cell>
          <cell r="B2687" t="str">
            <v>0770020176</v>
          </cell>
          <cell r="C2687" t="str">
            <v>B</v>
          </cell>
          <cell r="D2687" t="str">
            <v>3 Month and less SME Loans</v>
          </cell>
          <cell r="E2687" t="str">
            <v>V</v>
          </cell>
          <cell r="F2687" t="str">
            <v>Performing</v>
          </cell>
          <cell r="G2687">
            <v>196348.47</v>
          </cell>
          <cell r="H2687">
            <v>14090.95</v>
          </cell>
        </row>
        <row r="2688">
          <cell r="A2688" t="str">
            <v>PRESTACAO LIQUIDADA</v>
          </cell>
          <cell r="B2688" t="str">
            <v>0770020192</v>
          </cell>
          <cell r="C2688" t="str">
            <v>B</v>
          </cell>
          <cell r="D2688" t="str">
            <v>3 Month and less SME Loans</v>
          </cell>
          <cell r="E2688" t="str">
            <v>V</v>
          </cell>
          <cell r="F2688" t="str">
            <v>Performing</v>
          </cell>
          <cell r="G2688">
            <v>1072.29</v>
          </cell>
          <cell r="H2688">
            <v>73.89</v>
          </cell>
        </row>
        <row r="2689">
          <cell r="A2689" t="str">
            <v>PRESTACAO LIQUIDADA</v>
          </cell>
          <cell r="B2689" t="str">
            <v>0770020193</v>
          </cell>
          <cell r="C2689" t="str">
            <v>B</v>
          </cell>
          <cell r="D2689" t="str">
            <v>3 Month and less SME Loans</v>
          </cell>
          <cell r="E2689" t="str">
            <v>V</v>
          </cell>
          <cell r="F2689" t="str">
            <v>Performing</v>
          </cell>
          <cell r="G2689">
            <v>639.69000000000005</v>
          </cell>
          <cell r="H2689">
            <v>548.91</v>
          </cell>
        </row>
        <row r="2690">
          <cell r="A2690" t="str">
            <v>PRESTACAO LIQUIDADA</v>
          </cell>
          <cell r="B2690" t="str">
            <v>0770020195</v>
          </cell>
          <cell r="C2690" t="str">
            <v>B</v>
          </cell>
          <cell r="D2690" t="str">
            <v>3 Month and less SME Loans</v>
          </cell>
          <cell r="E2690" t="str">
            <v>V</v>
          </cell>
          <cell r="F2690" t="str">
            <v>Performing</v>
          </cell>
          <cell r="G2690">
            <v>11921.44</v>
          </cell>
          <cell r="H2690">
            <v>753.47</v>
          </cell>
        </row>
        <row r="2691">
          <cell r="A2691" t="str">
            <v>PRESTACAO LIQUIDADA</v>
          </cell>
          <cell r="B2691" t="str">
            <v>0770020207</v>
          </cell>
          <cell r="C2691" t="str">
            <v>B</v>
          </cell>
          <cell r="D2691" t="str">
            <v>3 Month and less SME Loans</v>
          </cell>
          <cell r="E2691" t="str">
            <v>V</v>
          </cell>
          <cell r="F2691" t="str">
            <v>Performing</v>
          </cell>
          <cell r="G2691">
            <v>11904.76</v>
          </cell>
          <cell r="H2691">
            <v>2273.13</v>
          </cell>
        </row>
        <row r="2692">
          <cell r="A2692" t="str">
            <v>PRESTACAO LIQUIDADA</v>
          </cell>
          <cell r="B2692" t="str">
            <v>0770020238</v>
          </cell>
          <cell r="C2692" t="str">
            <v>B</v>
          </cell>
          <cell r="D2692" t="str">
            <v>3 Month and less SME Loans</v>
          </cell>
          <cell r="E2692" t="str">
            <v>V</v>
          </cell>
          <cell r="F2692" t="str">
            <v>Performing</v>
          </cell>
          <cell r="G2692">
            <v>6687.45</v>
          </cell>
          <cell r="H2692">
            <v>579.4</v>
          </cell>
        </row>
        <row r="2693">
          <cell r="A2693" t="str">
            <v>PRESTACAO LIQUIDADA</v>
          </cell>
          <cell r="B2693" t="str">
            <v>0770020244</v>
          </cell>
          <cell r="C2693" t="str">
            <v>B</v>
          </cell>
          <cell r="D2693" t="str">
            <v>3 Month and less SME Loans</v>
          </cell>
          <cell r="E2693" t="str">
            <v>V</v>
          </cell>
          <cell r="F2693" t="str">
            <v>Performing</v>
          </cell>
          <cell r="G2693">
            <v>391.25</v>
          </cell>
          <cell r="H2693">
            <v>134.88999999999999</v>
          </cell>
        </row>
        <row r="2694">
          <cell r="A2694" t="str">
            <v>PRESTACAO LIQUIDADA</v>
          </cell>
          <cell r="B2694" t="str">
            <v>0770020259</v>
          </cell>
          <cell r="C2694" t="str">
            <v>B</v>
          </cell>
          <cell r="D2694" t="str">
            <v>3 Month and less SME Loans</v>
          </cell>
          <cell r="E2694" t="str">
            <v>V</v>
          </cell>
          <cell r="F2694" t="str">
            <v>Performing</v>
          </cell>
          <cell r="G2694">
            <v>0</v>
          </cell>
          <cell r="H2694">
            <v>57585.9</v>
          </cell>
        </row>
        <row r="2695">
          <cell r="A2695" t="str">
            <v>PRESTACAO LIQUIDADA</v>
          </cell>
          <cell r="B2695" t="str">
            <v>0770020260</v>
          </cell>
          <cell r="C2695" t="str">
            <v>B</v>
          </cell>
          <cell r="D2695" t="str">
            <v>3 Month and less SME Loans</v>
          </cell>
          <cell r="E2695" t="str">
            <v>V</v>
          </cell>
          <cell r="F2695" t="str">
            <v>Performing</v>
          </cell>
          <cell r="G2695">
            <v>0</v>
          </cell>
          <cell r="H2695">
            <v>120782.83</v>
          </cell>
        </row>
        <row r="2696">
          <cell r="A2696" t="str">
            <v>PRESTACAO LIQUIDADA</v>
          </cell>
          <cell r="B2696" t="str">
            <v>0770020266</v>
          </cell>
          <cell r="C2696" t="str">
            <v>B</v>
          </cell>
          <cell r="D2696" t="str">
            <v>3 Month and less SME Loans</v>
          </cell>
          <cell r="E2696" t="str">
            <v>V</v>
          </cell>
          <cell r="F2696" t="str">
            <v>Performing</v>
          </cell>
          <cell r="G2696">
            <v>25000</v>
          </cell>
          <cell r="H2696">
            <v>2866.5</v>
          </cell>
        </row>
        <row r="2697">
          <cell r="A2697" t="str">
            <v>PRESTACAO LIQUIDADA</v>
          </cell>
          <cell r="B2697" t="str">
            <v>0770020271</v>
          </cell>
          <cell r="C2697" t="str">
            <v>B</v>
          </cell>
          <cell r="D2697" t="str">
            <v>3 Month and less SME Loans</v>
          </cell>
          <cell r="E2697" t="str">
            <v>V</v>
          </cell>
          <cell r="F2697" t="str">
            <v>Performing</v>
          </cell>
          <cell r="G2697">
            <v>2083.33</v>
          </cell>
          <cell r="H2697">
            <v>197.14</v>
          </cell>
        </row>
        <row r="2698">
          <cell r="A2698" t="str">
            <v>PRESTACAO LIQUIDADA</v>
          </cell>
          <cell r="B2698" t="str">
            <v>0770020272</v>
          </cell>
          <cell r="C2698" t="str">
            <v>B</v>
          </cell>
          <cell r="D2698" t="str">
            <v>3 Month and less SME Loans</v>
          </cell>
          <cell r="E2698" t="str">
            <v>V</v>
          </cell>
          <cell r="F2698" t="str">
            <v>Performing</v>
          </cell>
          <cell r="G2698">
            <v>1513.61</v>
          </cell>
          <cell r="H2698">
            <v>96.08</v>
          </cell>
        </row>
        <row r="2699">
          <cell r="A2699" t="str">
            <v>PRESTACAO LIQUIDADA</v>
          </cell>
          <cell r="B2699" t="str">
            <v>0770020312</v>
          </cell>
          <cell r="C2699" t="str">
            <v>B</v>
          </cell>
          <cell r="D2699" t="str">
            <v>3 Month and less SME Loans</v>
          </cell>
          <cell r="E2699" t="str">
            <v>V</v>
          </cell>
          <cell r="F2699" t="str">
            <v>Delinquent</v>
          </cell>
          <cell r="G2699">
            <v>1607142.84</v>
          </cell>
          <cell r="H2699">
            <v>221930.4</v>
          </cell>
        </row>
        <row r="2700">
          <cell r="A2700" t="str">
            <v>PRESTACAO LIQUIDADA</v>
          </cell>
          <cell r="B2700" t="str">
            <v>0770020320</v>
          </cell>
          <cell r="C2700" t="str">
            <v>B</v>
          </cell>
          <cell r="D2700" t="str">
            <v>3 Month and less SME Loans</v>
          </cell>
          <cell r="E2700" t="str">
            <v>V</v>
          </cell>
          <cell r="F2700" t="str">
            <v>Performing</v>
          </cell>
          <cell r="G2700">
            <v>4201.32</v>
          </cell>
          <cell r="H2700">
            <v>544.97</v>
          </cell>
        </row>
        <row r="2701">
          <cell r="A2701" t="str">
            <v>PRESTACAO LIQUIDADA</v>
          </cell>
          <cell r="B2701" t="str">
            <v>0770020325</v>
          </cell>
          <cell r="C2701" t="str">
            <v>B</v>
          </cell>
          <cell r="D2701" t="str">
            <v>3 Month and less SME Loans</v>
          </cell>
          <cell r="E2701" t="str">
            <v>V</v>
          </cell>
          <cell r="F2701" t="str">
            <v>Performing</v>
          </cell>
          <cell r="G2701">
            <v>977.67</v>
          </cell>
          <cell r="H2701">
            <v>189.01</v>
          </cell>
        </row>
        <row r="2702">
          <cell r="A2702" t="str">
            <v>PRESTACAO LIQUIDADA</v>
          </cell>
          <cell r="B2702" t="str">
            <v>0770020336</v>
          </cell>
          <cell r="C2702" t="str">
            <v>B</v>
          </cell>
          <cell r="D2702" t="str">
            <v>3 Month and less SME Loans</v>
          </cell>
          <cell r="E2702" t="str">
            <v>V</v>
          </cell>
          <cell r="F2702" t="str">
            <v>Performing</v>
          </cell>
          <cell r="G2702">
            <v>6250</v>
          </cell>
          <cell r="H2702">
            <v>1711.14</v>
          </cell>
        </row>
        <row r="2703">
          <cell r="A2703" t="str">
            <v>PRESTACAO LIQUIDADA</v>
          </cell>
          <cell r="B2703" t="str">
            <v>0770020337</v>
          </cell>
          <cell r="C2703" t="str">
            <v>B</v>
          </cell>
          <cell r="D2703" t="str">
            <v>3 Month and less SME Loans</v>
          </cell>
          <cell r="E2703" t="str">
            <v>V</v>
          </cell>
          <cell r="F2703" t="str">
            <v>Performing</v>
          </cell>
          <cell r="G2703">
            <v>62499.9</v>
          </cell>
          <cell r="H2703">
            <v>1994.85</v>
          </cell>
        </row>
        <row r="2704">
          <cell r="A2704" t="str">
            <v>PRESTACAO LIQUIDADA</v>
          </cell>
          <cell r="B2704" t="str">
            <v>0770020338</v>
          </cell>
          <cell r="C2704" t="str">
            <v>B</v>
          </cell>
          <cell r="D2704" t="str">
            <v>3 Month and less SME Loans</v>
          </cell>
          <cell r="E2704" t="str">
            <v>V</v>
          </cell>
          <cell r="F2704" t="str">
            <v>Performing</v>
          </cell>
          <cell r="G2704">
            <v>154.53</v>
          </cell>
          <cell r="H2704">
            <v>50.43</v>
          </cell>
        </row>
        <row r="2705">
          <cell r="A2705" t="str">
            <v>PRESTACAO LIQUIDADA</v>
          </cell>
          <cell r="B2705" t="str">
            <v>0770020350</v>
          </cell>
          <cell r="C2705" t="str">
            <v>B</v>
          </cell>
          <cell r="D2705" t="str">
            <v>3 Month and less SME Loans</v>
          </cell>
          <cell r="E2705" t="str">
            <v>V</v>
          </cell>
          <cell r="F2705" t="str">
            <v>Performing</v>
          </cell>
          <cell r="G2705">
            <v>2770</v>
          </cell>
          <cell r="H2705">
            <v>99.91</v>
          </cell>
        </row>
        <row r="2706">
          <cell r="A2706" t="str">
            <v>PRESTACAO LIQUIDADA</v>
          </cell>
          <cell r="B2706" t="str">
            <v>0770020353</v>
          </cell>
          <cell r="C2706" t="str">
            <v>B</v>
          </cell>
          <cell r="D2706" t="str">
            <v>3 Month and less SME Loans</v>
          </cell>
          <cell r="E2706" t="str">
            <v>V</v>
          </cell>
          <cell r="F2706" t="str">
            <v>Performing</v>
          </cell>
          <cell r="G2706">
            <v>0</v>
          </cell>
          <cell r="H2706">
            <v>923.34</v>
          </cell>
        </row>
        <row r="2707">
          <cell r="A2707" t="str">
            <v>PRESTACAO LIQUIDADA</v>
          </cell>
          <cell r="B2707" t="str">
            <v>0770020354</v>
          </cell>
          <cell r="C2707" t="str">
            <v>B</v>
          </cell>
          <cell r="D2707" t="str">
            <v>3 Month and less SME Loans</v>
          </cell>
          <cell r="E2707" t="str">
            <v>V</v>
          </cell>
          <cell r="F2707" t="str">
            <v>Performing</v>
          </cell>
          <cell r="G2707">
            <v>4166.53</v>
          </cell>
          <cell r="H2707">
            <v>102.31</v>
          </cell>
        </row>
        <row r="2708">
          <cell r="A2708" t="str">
            <v>PRESTACAO LIQUIDADA</v>
          </cell>
          <cell r="B2708" t="str">
            <v>0770020357</v>
          </cell>
          <cell r="C2708" t="str">
            <v>B</v>
          </cell>
          <cell r="D2708" t="str">
            <v>3 Month and less SME Loans</v>
          </cell>
          <cell r="E2708" t="str">
            <v>V</v>
          </cell>
          <cell r="F2708" t="str">
            <v>Performing</v>
          </cell>
          <cell r="G2708">
            <v>5555</v>
          </cell>
          <cell r="H2708">
            <v>1394.86</v>
          </cell>
        </row>
        <row r="2709">
          <cell r="A2709" t="str">
            <v>PRESTACAO LIQUIDADA</v>
          </cell>
          <cell r="B2709" t="str">
            <v>0770020358</v>
          </cell>
          <cell r="C2709" t="str">
            <v>B</v>
          </cell>
          <cell r="D2709" t="str">
            <v>3 Month and less SME Loans</v>
          </cell>
          <cell r="E2709" t="str">
            <v>V</v>
          </cell>
          <cell r="F2709" t="str">
            <v>Performing</v>
          </cell>
          <cell r="G2709">
            <v>0</v>
          </cell>
          <cell r="H2709">
            <v>9755.42</v>
          </cell>
        </row>
        <row r="2710">
          <cell r="A2710" t="str">
            <v>PRESTACAO LIQUIDADA</v>
          </cell>
          <cell r="B2710" t="str">
            <v>0770020360</v>
          </cell>
          <cell r="C2710" t="str">
            <v>B</v>
          </cell>
          <cell r="D2710" t="str">
            <v>3 Month and less SME Loans</v>
          </cell>
          <cell r="E2710" t="str">
            <v>V</v>
          </cell>
          <cell r="F2710" t="str">
            <v>Performing</v>
          </cell>
          <cell r="G2710">
            <v>3333</v>
          </cell>
          <cell r="H2710">
            <v>246.7</v>
          </cell>
        </row>
        <row r="2711">
          <cell r="A2711" t="str">
            <v>PRESTACAO LIQUIDADA</v>
          </cell>
          <cell r="B2711" t="str">
            <v>0770020361</v>
          </cell>
          <cell r="C2711" t="str">
            <v>B</v>
          </cell>
          <cell r="D2711" t="str">
            <v>3 Month and less SME Loans</v>
          </cell>
          <cell r="E2711" t="str">
            <v>V</v>
          </cell>
          <cell r="F2711" t="str">
            <v>Performing</v>
          </cell>
          <cell r="G2711">
            <v>1666</v>
          </cell>
          <cell r="H2711">
            <v>123.38</v>
          </cell>
        </row>
        <row r="2712">
          <cell r="A2712" t="str">
            <v>PRESTACAO LIQUIDADA</v>
          </cell>
          <cell r="B2712" t="str">
            <v>0770020375</v>
          </cell>
          <cell r="C2712" t="str">
            <v>B</v>
          </cell>
          <cell r="D2712" t="str">
            <v>3 Month and less SME Loans</v>
          </cell>
          <cell r="E2712" t="str">
            <v>V</v>
          </cell>
          <cell r="F2712" t="str">
            <v>Performing</v>
          </cell>
          <cell r="G2712">
            <v>10094.870000000001</v>
          </cell>
          <cell r="H2712">
            <v>883.77</v>
          </cell>
        </row>
        <row r="2713">
          <cell r="A2713" t="str">
            <v>PRESTACAO LIQUIDADA</v>
          </cell>
          <cell r="B2713" t="str">
            <v>0770020381</v>
          </cell>
          <cell r="C2713" t="str">
            <v>B</v>
          </cell>
          <cell r="D2713" t="str">
            <v>3 Month and less SME Loans</v>
          </cell>
          <cell r="E2713" t="str">
            <v>V</v>
          </cell>
          <cell r="F2713" t="str">
            <v>Performing</v>
          </cell>
          <cell r="G2713">
            <v>4197.93</v>
          </cell>
          <cell r="H2713">
            <v>515.1</v>
          </cell>
        </row>
        <row r="2714">
          <cell r="A2714" t="str">
            <v>PRESTACAO LIQUIDADA</v>
          </cell>
          <cell r="B2714" t="str">
            <v>0770020392</v>
          </cell>
          <cell r="C2714" t="str">
            <v>B</v>
          </cell>
          <cell r="D2714" t="str">
            <v>3 Month and less SME Loans</v>
          </cell>
          <cell r="E2714" t="str">
            <v>V</v>
          </cell>
          <cell r="F2714" t="str">
            <v>Performing</v>
          </cell>
          <cell r="G2714">
            <v>496.36</v>
          </cell>
          <cell r="H2714">
            <v>259.61</v>
          </cell>
        </row>
        <row r="2715">
          <cell r="A2715" t="str">
            <v>PRESTACAO LIQUIDADA</v>
          </cell>
          <cell r="B2715" t="str">
            <v>0770020394</v>
          </cell>
          <cell r="C2715" t="str">
            <v>B</v>
          </cell>
          <cell r="D2715" t="str">
            <v>3 Month and less SME Loans</v>
          </cell>
          <cell r="E2715" t="str">
            <v>V</v>
          </cell>
          <cell r="F2715" t="str">
            <v>Performing</v>
          </cell>
          <cell r="G2715">
            <v>458.5</v>
          </cell>
          <cell r="H2715">
            <v>372.46</v>
          </cell>
        </row>
        <row r="2716">
          <cell r="A2716" t="str">
            <v>PRESTACAO LIQUIDADA</v>
          </cell>
          <cell r="B2716" t="str">
            <v>0770020405</v>
          </cell>
          <cell r="C2716" t="str">
            <v>B</v>
          </cell>
          <cell r="D2716" t="str">
            <v>3 Month and less SME Loans</v>
          </cell>
          <cell r="E2716" t="str">
            <v>V</v>
          </cell>
          <cell r="F2716" t="str">
            <v>Performing</v>
          </cell>
          <cell r="G2716">
            <v>2298.17</v>
          </cell>
          <cell r="H2716">
            <v>1048.05</v>
          </cell>
        </row>
        <row r="2717">
          <cell r="A2717" t="str">
            <v>PRESTACAO LIQUIDADA</v>
          </cell>
          <cell r="B2717" t="str">
            <v>0770020410</v>
          </cell>
          <cell r="C2717" t="str">
            <v>B</v>
          </cell>
          <cell r="D2717" t="str">
            <v>3 Month and less SME Loans</v>
          </cell>
          <cell r="E2717" t="str">
            <v>V</v>
          </cell>
          <cell r="F2717" t="str">
            <v>Performing</v>
          </cell>
          <cell r="G2717">
            <v>6944</v>
          </cell>
          <cell r="H2717">
            <v>178.68</v>
          </cell>
        </row>
        <row r="2718">
          <cell r="A2718" t="str">
            <v>PRESTACAO LIQUIDADA</v>
          </cell>
          <cell r="B2718" t="str">
            <v>0770020418</v>
          </cell>
          <cell r="C2718" t="str">
            <v>B</v>
          </cell>
          <cell r="D2718" t="str">
            <v>3 Month and less SME Loans</v>
          </cell>
          <cell r="E2718" t="str">
            <v>V</v>
          </cell>
          <cell r="F2718" t="str">
            <v>Performing</v>
          </cell>
          <cell r="G2718">
            <v>1210.08</v>
          </cell>
          <cell r="H2718">
            <v>219.08</v>
          </cell>
        </row>
        <row r="2719">
          <cell r="A2719" t="str">
            <v>PRESTACAO LIQUIDADA</v>
          </cell>
          <cell r="B2719" t="str">
            <v>0770020423</v>
          </cell>
          <cell r="C2719" t="str">
            <v>B</v>
          </cell>
          <cell r="D2719" t="str">
            <v>3 Month and less SME Loans</v>
          </cell>
          <cell r="E2719" t="str">
            <v>V</v>
          </cell>
          <cell r="F2719" t="str">
            <v>Performing</v>
          </cell>
          <cell r="G2719">
            <v>451.08</v>
          </cell>
          <cell r="H2719">
            <v>215.37</v>
          </cell>
        </row>
        <row r="2720">
          <cell r="A2720" t="str">
            <v>PRESTACAO LIQUIDADA</v>
          </cell>
          <cell r="B2720" t="str">
            <v>0770020424</v>
          </cell>
          <cell r="C2720" t="str">
            <v>B</v>
          </cell>
          <cell r="D2720" t="str">
            <v>3 Month and less SME Loans</v>
          </cell>
          <cell r="E2720" t="str">
            <v>V</v>
          </cell>
          <cell r="F2720" t="str">
            <v>Performing</v>
          </cell>
          <cell r="G2720">
            <v>25000</v>
          </cell>
          <cell r="H2720">
            <v>3326.56</v>
          </cell>
        </row>
        <row r="2721">
          <cell r="A2721" t="str">
            <v>PRESTACAO LIQUIDADA</v>
          </cell>
          <cell r="B2721" t="str">
            <v>0770020433</v>
          </cell>
          <cell r="C2721" t="str">
            <v>B</v>
          </cell>
          <cell r="D2721" t="str">
            <v>3 Month and less SME Loans</v>
          </cell>
          <cell r="E2721" t="str">
            <v>V</v>
          </cell>
          <cell r="F2721" t="str">
            <v>Performing</v>
          </cell>
          <cell r="G2721">
            <v>8333.34</v>
          </cell>
          <cell r="H2721">
            <v>501.25</v>
          </cell>
        </row>
        <row r="2722">
          <cell r="A2722" t="str">
            <v>PRESTACAO LIQUIDADA</v>
          </cell>
          <cell r="B2722" t="str">
            <v>0770020436</v>
          </cell>
          <cell r="C2722" t="str">
            <v>B</v>
          </cell>
          <cell r="D2722" t="str">
            <v>3 Month and less SME Loans</v>
          </cell>
          <cell r="E2722" t="str">
            <v>V</v>
          </cell>
          <cell r="F2722" t="str">
            <v>Performing</v>
          </cell>
          <cell r="G2722">
            <v>489.46</v>
          </cell>
          <cell r="H2722">
            <v>119.07</v>
          </cell>
        </row>
        <row r="2723">
          <cell r="A2723" t="str">
            <v>PRESTACAO LIQUIDADA</v>
          </cell>
          <cell r="B2723" t="str">
            <v>0770020441</v>
          </cell>
          <cell r="C2723" t="str">
            <v>B</v>
          </cell>
          <cell r="D2723" t="str">
            <v>3 Month and less SME Loans</v>
          </cell>
          <cell r="E2723" t="str">
            <v>V</v>
          </cell>
          <cell r="F2723" t="str">
            <v>Performing</v>
          </cell>
          <cell r="G2723">
            <v>4576.7</v>
          </cell>
          <cell r="H2723">
            <v>330.79</v>
          </cell>
        </row>
        <row r="2724">
          <cell r="A2724" t="str">
            <v>PRESTACAO LIQUIDADA</v>
          </cell>
          <cell r="B2724" t="str">
            <v>0770020452</v>
          </cell>
          <cell r="C2724" t="str">
            <v>B</v>
          </cell>
          <cell r="D2724" t="str">
            <v>3 Month and less SME Loans</v>
          </cell>
          <cell r="E2724" t="str">
            <v>V</v>
          </cell>
          <cell r="F2724" t="str">
            <v>Performing</v>
          </cell>
          <cell r="G2724">
            <v>8423.39</v>
          </cell>
          <cell r="H2724">
            <v>749.58</v>
          </cell>
        </row>
        <row r="2725">
          <cell r="A2725" t="str">
            <v>PRESTACAO LIQUIDADA</v>
          </cell>
          <cell r="B2725" t="str">
            <v>0770020463</v>
          </cell>
          <cell r="C2725" t="str">
            <v>B</v>
          </cell>
          <cell r="D2725" t="str">
            <v>3 Month and less SME Loans</v>
          </cell>
          <cell r="E2725" t="str">
            <v>V</v>
          </cell>
          <cell r="F2725" t="str">
            <v>Performing</v>
          </cell>
          <cell r="G2725">
            <v>4127.18</v>
          </cell>
          <cell r="H2725">
            <v>124.18</v>
          </cell>
        </row>
        <row r="2726">
          <cell r="A2726" t="str">
            <v>PRESTACAO LIQUIDADA</v>
          </cell>
          <cell r="B2726" t="str">
            <v>0770020471</v>
          </cell>
          <cell r="C2726" t="str">
            <v>B</v>
          </cell>
          <cell r="D2726" t="str">
            <v>3 Month and less SME Loans</v>
          </cell>
          <cell r="E2726" t="str">
            <v>V</v>
          </cell>
          <cell r="F2726" t="str">
            <v>Performing</v>
          </cell>
          <cell r="G2726">
            <v>783.11</v>
          </cell>
          <cell r="H2726">
            <v>283.16000000000003</v>
          </cell>
        </row>
        <row r="2727">
          <cell r="A2727" t="str">
            <v>PRESTACAO LIQUIDADA</v>
          </cell>
          <cell r="B2727" t="str">
            <v>0770020473</v>
          </cell>
          <cell r="C2727" t="str">
            <v>B</v>
          </cell>
          <cell r="D2727" t="str">
            <v>3 Month and less SME Loans</v>
          </cell>
          <cell r="E2727" t="str">
            <v>V</v>
          </cell>
          <cell r="F2727" t="str">
            <v>Performing</v>
          </cell>
          <cell r="G2727">
            <v>1285.52</v>
          </cell>
          <cell r="H2727">
            <v>132.18</v>
          </cell>
        </row>
        <row r="2728">
          <cell r="A2728" t="str">
            <v>PRESTACAO LIQUIDADA</v>
          </cell>
          <cell r="B2728" t="str">
            <v>0770020474</v>
          </cell>
          <cell r="C2728" t="str">
            <v>B</v>
          </cell>
          <cell r="D2728" t="str">
            <v>3 Month and less SME Loans</v>
          </cell>
          <cell r="E2728" t="str">
            <v>V</v>
          </cell>
          <cell r="F2728" t="str">
            <v>Performing</v>
          </cell>
          <cell r="G2728">
            <v>405.33</v>
          </cell>
          <cell r="H2728">
            <v>108.88</v>
          </cell>
        </row>
        <row r="2729">
          <cell r="A2729" t="str">
            <v>PRESTACAO LIQUIDADA</v>
          </cell>
          <cell r="B2729" t="str">
            <v>0770020476</v>
          </cell>
          <cell r="C2729" t="str">
            <v>B</v>
          </cell>
          <cell r="D2729" t="str">
            <v>3 Month and less SME Loans</v>
          </cell>
          <cell r="E2729" t="str">
            <v>V</v>
          </cell>
          <cell r="F2729" t="str">
            <v>Performing</v>
          </cell>
          <cell r="G2729">
            <v>385.53</v>
          </cell>
          <cell r="H2729">
            <v>73.48</v>
          </cell>
        </row>
        <row r="2730">
          <cell r="A2730" t="str">
            <v>PRESTACAO LIQUIDADA</v>
          </cell>
          <cell r="B2730" t="str">
            <v>0770020492</v>
          </cell>
          <cell r="C2730" t="str">
            <v>B</v>
          </cell>
          <cell r="D2730" t="str">
            <v>3 Month and less SME Loans</v>
          </cell>
          <cell r="E2730" t="str">
            <v>V</v>
          </cell>
          <cell r="F2730" t="str">
            <v>Performing</v>
          </cell>
          <cell r="G2730">
            <v>1804.11</v>
          </cell>
          <cell r="H2730">
            <v>299.24</v>
          </cell>
        </row>
        <row r="2731">
          <cell r="A2731" t="str">
            <v>PRESTACAO LIQUIDADA</v>
          </cell>
          <cell r="B2731" t="str">
            <v>0770020504</v>
          </cell>
          <cell r="C2731" t="str">
            <v>B</v>
          </cell>
          <cell r="D2731" t="str">
            <v>3 Month and less SME Loans</v>
          </cell>
          <cell r="E2731" t="str">
            <v>V</v>
          </cell>
          <cell r="F2731" t="str">
            <v>Performing</v>
          </cell>
          <cell r="G2731">
            <v>227.99</v>
          </cell>
          <cell r="H2731">
            <v>319.45999999999998</v>
          </cell>
        </row>
        <row r="2732">
          <cell r="A2732" t="str">
            <v>PRESTACAO LIQUIDADA</v>
          </cell>
          <cell r="B2732" t="str">
            <v>0770020519</v>
          </cell>
          <cell r="C2732" t="str">
            <v>B</v>
          </cell>
          <cell r="D2732" t="str">
            <v>3 Month and less SME Loans</v>
          </cell>
          <cell r="E2732" t="str">
            <v>V</v>
          </cell>
          <cell r="F2732" t="str">
            <v>Performing</v>
          </cell>
          <cell r="G2732">
            <v>1489.56</v>
          </cell>
          <cell r="H2732">
            <v>297.89999999999998</v>
          </cell>
        </row>
        <row r="2733">
          <cell r="A2733" t="str">
            <v>PRESTACAO LIQUIDADA</v>
          </cell>
          <cell r="B2733" t="str">
            <v>0770020529</v>
          </cell>
          <cell r="C2733" t="str">
            <v>B</v>
          </cell>
          <cell r="D2733" t="str">
            <v>3 Month and less SME Loans</v>
          </cell>
          <cell r="E2733" t="str">
            <v>V</v>
          </cell>
          <cell r="F2733" t="str">
            <v>Performing</v>
          </cell>
          <cell r="G2733">
            <v>417.23</v>
          </cell>
          <cell r="H2733">
            <v>58.67</v>
          </cell>
        </row>
        <row r="2734">
          <cell r="A2734" t="str">
            <v>PRESTACAO LIQUIDADA</v>
          </cell>
          <cell r="B2734" t="str">
            <v>0770020557</v>
          </cell>
          <cell r="C2734" t="str">
            <v>B</v>
          </cell>
          <cell r="D2734" t="str">
            <v>3 Month and less SME Loans</v>
          </cell>
          <cell r="E2734" t="str">
            <v>V</v>
          </cell>
          <cell r="F2734" t="str">
            <v>Performing</v>
          </cell>
          <cell r="G2734">
            <v>2119.2600000000002</v>
          </cell>
          <cell r="H2734">
            <v>382.46</v>
          </cell>
        </row>
        <row r="2735">
          <cell r="A2735" t="str">
            <v>PRESTACAO LIQUIDADA</v>
          </cell>
          <cell r="B2735" t="str">
            <v>0770020558</v>
          </cell>
          <cell r="C2735" t="str">
            <v>B</v>
          </cell>
          <cell r="D2735" t="str">
            <v>3 Month and less SME Loans</v>
          </cell>
          <cell r="E2735" t="str">
            <v>V</v>
          </cell>
          <cell r="F2735" t="str">
            <v>Performing</v>
          </cell>
          <cell r="G2735">
            <v>622.51</v>
          </cell>
          <cell r="H2735">
            <v>273.3</v>
          </cell>
        </row>
        <row r="2736">
          <cell r="A2736" t="str">
            <v>PRESTACAO LIQUIDADA</v>
          </cell>
          <cell r="B2736" t="str">
            <v>0770020571</v>
          </cell>
          <cell r="C2736" t="str">
            <v>B</v>
          </cell>
          <cell r="D2736" t="str">
            <v>3 Month and less SME Loans</v>
          </cell>
          <cell r="E2736" t="str">
            <v>V</v>
          </cell>
          <cell r="F2736" t="str">
            <v>Performing</v>
          </cell>
          <cell r="G2736">
            <v>20546.54</v>
          </cell>
          <cell r="H2736">
            <v>1525.87</v>
          </cell>
        </row>
        <row r="2737">
          <cell r="A2737" t="str">
            <v>PRESTACAO LIQUIDADA</v>
          </cell>
          <cell r="B2737" t="str">
            <v>0770020578</v>
          </cell>
          <cell r="C2737" t="str">
            <v>B</v>
          </cell>
          <cell r="D2737" t="str">
            <v>3 Month and less SME Loans</v>
          </cell>
          <cell r="E2737" t="str">
            <v>V</v>
          </cell>
          <cell r="F2737" t="str">
            <v>Performing</v>
          </cell>
          <cell r="G2737">
            <v>1000</v>
          </cell>
          <cell r="H2737">
            <v>332.28</v>
          </cell>
        </row>
        <row r="2738">
          <cell r="A2738" t="str">
            <v>PRESTACAO LIQUIDADA</v>
          </cell>
          <cell r="B2738" t="str">
            <v>0770020594</v>
          </cell>
          <cell r="C2738" t="str">
            <v>B</v>
          </cell>
          <cell r="D2738" t="str">
            <v>3 Month and less SME Loans</v>
          </cell>
          <cell r="E2738" t="str">
            <v>V</v>
          </cell>
          <cell r="F2738" t="str">
            <v>Performing</v>
          </cell>
          <cell r="G2738">
            <v>4923.46</v>
          </cell>
          <cell r="H2738">
            <v>703.6</v>
          </cell>
        </row>
        <row r="2739">
          <cell r="A2739" t="str">
            <v>PRESTACAO LIQUIDADA</v>
          </cell>
          <cell r="B2739" t="str">
            <v>0770020597</v>
          </cell>
          <cell r="C2739" t="str">
            <v>B</v>
          </cell>
          <cell r="D2739" t="str">
            <v>3 Month and less SME Loans</v>
          </cell>
          <cell r="E2739" t="str">
            <v>V</v>
          </cell>
          <cell r="F2739" t="str">
            <v>Performing</v>
          </cell>
          <cell r="G2739">
            <v>0</v>
          </cell>
          <cell r="H2739">
            <v>25801.93</v>
          </cell>
        </row>
        <row r="2740">
          <cell r="A2740" t="str">
            <v>PRESTACAO LIQUIDADA</v>
          </cell>
          <cell r="B2740" t="str">
            <v>0770020601</v>
          </cell>
          <cell r="C2740" t="str">
            <v>B</v>
          </cell>
          <cell r="D2740" t="str">
            <v>3 Month and less SME Loans</v>
          </cell>
          <cell r="E2740" t="str">
            <v>V</v>
          </cell>
          <cell r="F2740" t="str">
            <v>Performing</v>
          </cell>
          <cell r="G2740">
            <v>152542.39999999999</v>
          </cell>
          <cell r="H2740">
            <v>22287.599999999999</v>
          </cell>
        </row>
        <row r="2741">
          <cell r="A2741" t="str">
            <v>PRESTACAO LIQUIDADA</v>
          </cell>
          <cell r="B2741" t="str">
            <v>0770020607</v>
          </cell>
          <cell r="C2741" t="str">
            <v>B</v>
          </cell>
          <cell r="D2741" t="str">
            <v>3 Month and less SME Loans</v>
          </cell>
          <cell r="E2741" t="str">
            <v>V</v>
          </cell>
          <cell r="F2741" t="str">
            <v>Performing</v>
          </cell>
          <cell r="G2741">
            <v>90320.5</v>
          </cell>
          <cell r="H2741">
            <v>0</v>
          </cell>
        </row>
        <row r="2742">
          <cell r="A2742" t="str">
            <v>PRESTACAO LIQUIDADA</v>
          </cell>
          <cell r="B2742" t="str">
            <v>0770020609</v>
          </cell>
          <cell r="C2742" t="str">
            <v>B</v>
          </cell>
          <cell r="D2742" t="str">
            <v>3 Month and less SME Loans</v>
          </cell>
          <cell r="E2742" t="str">
            <v>V</v>
          </cell>
          <cell r="F2742" t="str">
            <v>Performing</v>
          </cell>
          <cell r="G2742">
            <v>20000</v>
          </cell>
          <cell r="H2742">
            <v>2035.55</v>
          </cell>
        </row>
        <row r="2743">
          <cell r="A2743" t="str">
            <v>PRESTACAO LIQUIDADA</v>
          </cell>
          <cell r="B2743" t="str">
            <v>0770020610</v>
          </cell>
          <cell r="C2743" t="str">
            <v>B</v>
          </cell>
          <cell r="D2743" t="str">
            <v>3 Month and less SME Loans</v>
          </cell>
          <cell r="E2743" t="str">
            <v>V</v>
          </cell>
          <cell r="F2743" t="str">
            <v>Performing</v>
          </cell>
          <cell r="G2743">
            <v>10000</v>
          </cell>
          <cell r="H2743">
            <v>1048.6199999999999</v>
          </cell>
        </row>
        <row r="2744">
          <cell r="A2744" t="str">
            <v>PRESTACAO LIQUIDADA</v>
          </cell>
          <cell r="B2744" t="str">
            <v>0770020612</v>
          </cell>
          <cell r="C2744" t="str">
            <v>B</v>
          </cell>
          <cell r="D2744" t="str">
            <v>3 Month and less SME Loans</v>
          </cell>
          <cell r="E2744" t="str">
            <v>V</v>
          </cell>
          <cell r="F2744" t="str">
            <v>Performing</v>
          </cell>
          <cell r="G2744">
            <v>16253.9</v>
          </cell>
          <cell r="H2744">
            <v>645.4</v>
          </cell>
        </row>
        <row r="2745">
          <cell r="A2745" t="str">
            <v>PRESTACAO LIQUIDADA</v>
          </cell>
          <cell r="B2745" t="str">
            <v>0770020619</v>
          </cell>
          <cell r="C2745" t="str">
            <v>B</v>
          </cell>
          <cell r="D2745" t="str">
            <v>3 Month and less SME Loans</v>
          </cell>
          <cell r="E2745" t="str">
            <v>V</v>
          </cell>
          <cell r="F2745" t="str">
            <v>Performing</v>
          </cell>
          <cell r="G2745">
            <v>3047.79</v>
          </cell>
          <cell r="H2745">
            <v>851.4</v>
          </cell>
        </row>
        <row r="2746">
          <cell r="A2746" t="str">
            <v>PRESTACAO LIQUIDADA</v>
          </cell>
          <cell r="B2746" t="str">
            <v>0770020626</v>
          </cell>
          <cell r="C2746" t="str">
            <v>B</v>
          </cell>
          <cell r="D2746" t="str">
            <v>3 Month and less SME Loans</v>
          </cell>
          <cell r="E2746" t="str">
            <v>V</v>
          </cell>
          <cell r="F2746" t="str">
            <v>Performing</v>
          </cell>
          <cell r="G2746">
            <v>21146.09</v>
          </cell>
          <cell r="H2746">
            <v>5138.72</v>
          </cell>
        </row>
        <row r="2747">
          <cell r="A2747" t="str">
            <v>PRESTACAO LIQUIDADA</v>
          </cell>
          <cell r="B2747" t="str">
            <v>0770020631</v>
          </cell>
          <cell r="C2747" t="str">
            <v>B</v>
          </cell>
          <cell r="D2747" t="str">
            <v>3 Month and less SME Loans</v>
          </cell>
          <cell r="E2747" t="str">
            <v>V</v>
          </cell>
          <cell r="F2747" t="str">
            <v>Performing</v>
          </cell>
          <cell r="G2747">
            <v>2500</v>
          </cell>
          <cell r="H2747">
            <v>335.75</v>
          </cell>
        </row>
        <row r="2748">
          <cell r="A2748" t="str">
            <v>PRESTACAO LIQUIDADA</v>
          </cell>
          <cell r="B2748" t="str">
            <v>0770020635</v>
          </cell>
          <cell r="C2748" t="str">
            <v>B</v>
          </cell>
          <cell r="D2748" t="str">
            <v>3 Month and less SME Loans</v>
          </cell>
          <cell r="E2748" t="str">
            <v>V</v>
          </cell>
          <cell r="F2748" t="str">
            <v>Performing</v>
          </cell>
          <cell r="G2748">
            <v>46994.15</v>
          </cell>
          <cell r="H2748">
            <v>1914.03</v>
          </cell>
        </row>
        <row r="2749">
          <cell r="A2749" t="str">
            <v>PRESTACAO LIQUIDADA</v>
          </cell>
          <cell r="B2749" t="str">
            <v>0770020637</v>
          </cell>
          <cell r="C2749" t="str">
            <v>B</v>
          </cell>
          <cell r="D2749" t="str">
            <v>3 Month and less SME Loans</v>
          </cell>
          <cell r="E2749" t="str">
            <v>V</v>
          </cell>
          <cell r="F2749" t="str">
            <v>Performing</v>
          </cell>
          <cell r="G2749">
            <v>33030.910000000003</v>
          </cell>
          <cell r="H2749">
            <v>3134.86</v>
          </cell>
        </row>
        <row r="2750">
          <cell r="A2750" t="str">
            <v>PRESTACAO LIQUIDADA</v>
          </cell>
          <cell r="B2750" t="str">
            <v>0770020660</v>
          </cell>
          <cell r="C2750" t="str">
            <v>B</v>
          </cell>
          <cell r="D2750" t="str">
            <v>3 Month and less SME Loans</v>
          </cell>
          <cell r="E2750" t="str">
            <v>V</v>
          </cell>
          <cell r="F2750" t="str">
            <v>Performing</v>
          </cell>
          <cell r="G2750">
            <v>820.61</v>
          </cell>
          <cell r="H2750">
            <v>99.74</v>
          </cell>
        </row>
        <row r="2751">
          <cell r="A2751" t="str">
            <v>PRESTACAO LIQUIDADA</v>
          </cell>
          <cell r="B2751" t="str">
            <v>0770020675</v>
          </cell>
          <cell r="C2751" t="str">
            <v>B</v>
          </cell>
          <cell r="D2751" t="str">
            <v>3 Month and less SME Loans</v>
          </cell>
          <cell r="E2751" t="str">
            <v>V</v>
          </cell>
          <cell r="F2751" t="str">
            <v>Performing</v>
          </cell>
          <cell r="G2751">
            <v>677.23</v>
          </cell>
          <cell r="H2751">
            <v>163.54</v>
          </cell>
        </row>
        <row r="2752">
          <cell r="A2752" t="str">
            <v>PRESTACAO LIQUIDADA</v>
          </cell>
          <cell r="B2752" t="str">
            <v>0770020687</v>
          </cell>
          <cell r="C2752" t="str">
            <v>B</v>
          </cell>
          <cell r="D2752" t="str">
            <v>3 Month and less SME Loans</v>
          </cell>
          <cell r="E2752" t="str">
            <v>V</v>
          </cell>
          <cell r="F2752" t="str">
            <v>Performing</v>
          </cell>
          <cell r="G2752">
            <v>177.42</v>
          </cell>
          <cell r="H2752">
            <v>44.91</v>
          </cell>
        </row>
        <row r="2753">
          <cell r="A2753" t="str">
            <v>PRESTACAO LIQUIDADA</v>
          </cell>
          <cell r="B2753" t="str">
            <v>0770020709</v>
          </cell>
          <cell r="C2753" t="str">
            <v>B</v>
          </cell>
          <cell r="D2753" t="str">
            <v>3 Month and less SME Loans</v>
          </cell>
          <cell r="E2753" t="str">
            <v>V</v>
          </cell>
          <cell r="F2753" t="str">
            <v>Performing</v>
          </cell>
          <cell r="G2753">
            <v>467.16</v>
          </cell>
          <cell r="H2753">
            <v>1266.18</v>
          </cell>
        </row>
        <row r="2754">
          <cell r="A2754" t="str">
            <v>PRESTACAO LIQUIDADA</v>
          </cell>
          <cell r="B2754" t="str">
            <v>0770020713</v>
          </cell>
          <cell r="C2754" t="str">
            <v>B</v>
          </cell>
          <cell r="D2754" t="str">
            <v>3 Month and less SME Loans</v>
          </cell>
          <cell r="E2754" t="str">
            <v>V</v>
          </cell>
          <cell r="F2754" t="str">
            <v>Performing</v>
          </cell>
          <cell r="G2754">
            <v>2134.38</v>
          </cell>
          <cell r="H2754">
            <v>1080.83</v>
          </cell>
        </row>
        <row r="2755">
          <cell r="A2755" t="str">
            <v>PRESTACAO LIQUIDADA</v>
          </cell>
          <cell r="B2755" t="str">
            <v>0770020722</v>
          </cell>
          <cell r="C2755" t="str">
            <v>B</v>
          </cell>
          <cell r="D2755" t="str">
            <v>3 Month and less SME Loans</v>
          </cell>
          <cell r="E2755" t="str">
            <v>V</v>
          </cell>
          <cell r="F2755" t="str">
            <v>Performing</v>
          </cell>
          <cell r="G2755">
            <v>4356.8100000000004</v>
          </cell>
          <cell r="H2755">
            <v>181.31</v>
          </cell>
        </row>
        <row r="2756">
          <cell r="A2756" t="str">
            <v>PRESTACAO LIQUIDADA</v>
          </cell>
          <cell r="B2756" t="str">
            <v>0770020733</v>
          </cell>
          <cell r="C2756" t="str">
            <v>B</v>
          </cell>
          <cell r="D2756" t="str">
            <v>3 Month and less SME Loans</v>
          </cell>
          <cell r="E2756" t="str">
            <v>V</v>
          </cell>
          <cell r="F2756" t="str">
            <v>Performing</v>
          </cell>
          <cell r="G2756">
            <v>12987.29</v>
          </cell>
          <cell r="H2756">
            <v>1620</v>
          </cell>
        </row>
        <row r="2757">
          <cell r="A2757" t="str">
            <v>PRESTACAO LIQUIDADA</v>
          </cell>
          <cell r="B2757" t="str">
            <v>0770020738</v>
          </cell>
          <cell r="C2757" t="str">
            <v>B</v>
          </cell>
          <cell r="D2757" t="str">
            <v>3 Month and less SME Loans</v>
          </cell>
          <cell r="E2757" t="str">
            <v>V</v>
          </cell>
          <cell r="F2757" t="str">
            <v>Performing</v>
          </cell>
          <cell r="G2757">
            <v>433320</v>
          </cell>
          <cell r="H2757">
            <v>14543.14</v>
          </cell>
        </row>
        <row r="2758">
          <cell r="A2758" t="str">
            <v>PRESTACAO LIQUIDADA</v>
          </cell>
          <cell r="B2758" t="str">
            <v>0770020739</v>
          </cell>
          <cell r="C2758" t="str">
            <v>B</v>
          </cell>
          <cell r="D2758" t="str">
            <v>3 Month and less SME Loans</v>
          </cell>
          <cell r="E2758" t="str">
            <v>V</v>
          </cell>
          <cell r="F2758" t="str">
            <v>Performing</v>
          </cell>
          <cell r="G2758">
            <v>2138.7399999999998</v>
          </cell>
          <cell r="H2758">
            <v>245.98</v>
          </cell>
        </row>
        <row r="2759">
          <cell r="A2759" t="str">
            <v>PRESTACAO LIQUIDADA</v>
          </cell>
          <cell r="B2759" t="str">
            <v>0770020740</v>
          </cell>
          <cell r="C2759" t="str">
            <v>B</v>
          </cell>
          <cell r="D2759" t="str">
            <v>3 Month and less SME Loans</v>
          </cell>
          <cell r="E2759" t="str">
            <v>V</v>
          </cell>
          <cell r="F2759" t="str">
            <v>Performing</v>
          </cell>
          <cell r="G2759">
            <v>22428.959999999999</v>
          </cell>
          <cell r="H2759">
            <v>337.66</v>
          </cell>
        </row>
        <row r="2760">
          <cell r="A2760" t="str">
            <v>PRESTACAO LIQUIDADA</v>
          </cell>
          <cell r="B2760" t="str">
            <v>0770020743</v>
          </cell>
          <cell r="C2760" t="str">
            <v>B</v>
          </cell>
          <cell r="D2760" t="str">
            <v>3 Month and less SME Loans</v>
          </cell>
          <cell r="E2760" t="str">
            <v>V</v>
          </cell>
          <cell r="F2760" t="str">
            <v>Performing</v>
          </cell>
          <cell r="G2760">
            <v>212435.1</v>
          </cell>
          <cell r="H2760">
            <v>5280.15</v>
          </cell>
        </row>
        <row r="2761">
          <cell r="A2761" t="str">
            <v>PRESTACAO LIQUIDADA</v>
          </cell>
          <cell r="B2761" t="str">
            <v>0770020761</v>
          </cell>
          <cell r="C2761" t="str">
            <v>B</v>
          </cell>
          <cell r="D2761" t="str">
            <v>3 Month and less SME Loans</v>
          </cell>
          <cell r="E2761" t="str">
            <v>V</v>
          </cell>
          <cell r="F2761" t="str">
            <v>Performing</v>
          </cell>
          <cell r="G2761">
            <v>7813.14</v>
          </cell>
          <cell r="H2761">
            <v>2530.86</v>
          </cell>
        </row>
        <row r="2762">
          <cell r="A2762" t="str">
            <v>PRESTACAO LIQUIDADA</v>
          </cell>
          <cell r="B2762" t="str">
            <v>0770020773</v>
          </cell>
          <cell r="C2762" t="str">
            <v>B</v>
          </cell>
          <cell r="D2762" t="str">
            <v>3 Month and less SME Loans</v>
          </cell>
          <cell r="E2762" t="str">
            <v>V</v>
          </cell>
          <cell r="F2762" t="str">
            <v>Performing</v>
          </cell>
          <cell r="G2762">
            <v>1459.05</v>
          </cell>
          <cell r="H2762">
            <v>58.67</v>
          </cell>
        </row>
        <row r="2763">
          <cell r="A2763" t="str">
            <v>PRESTACAO LIQUIDADA</v>
          </cell>
          <cell r="B2763" t="str">
            <v>0770020777</v>
          </cell>
          <cell r="C2763" t="str">
            <v>B</v>
          </cell>
          <cell r="D2763" t="str">
            <v>3 Month and less SME Loans</v>
          </cell>
          <cell r="E2763" t="str">
            <v>V</v>
          </cell>
          <cell r="F2763" t="str">
            <v>Performing</v>
          </cell>
          <cell r="G2763">
            <v>324.10000000000002</v>
          </cell>
          <cell r="H2763">
            <v>114.63</v>
          </cell>
        </row>
        <row r="2764">
          <cell r="A2764" t="str">
            <v>PRESTACAO LIQUIDADA</v>
          </cell>
          <cell r="B2764" t="str">
            <v>0770020779</v>
          </cell>
          <cell r="C2764" t="str">
            <v>B</v>
          </cell>
          <cell r="D2764" t="str">
            <v>3 Month and less SME Loans</v>
          </cell>
          <cell r="E2764" t="str">
            <v>V</v>
          </cell>
          <cell r="F2764" t="str">
            <v>Performing</v>
          </cell>
          <cell r="G2764">
            <v>607.52</v>
          </cell>
          <cell r="H2764">
            <v>335.45</v>
          </cell>
        </row>
        <row r="2765">
          <cell r="A2765" t="str">
            <v>PRESTACAO LIQUIDADA</v>
          </cell>
          <cell r="B2765" t="str">
            <v>0770020792</v>
          </cell>
          <cell r="C2765" t="str">
            <v>B</v>
          </cell>
          <cell r="D2765" t="str">
            <v>3 Month and less SME Loans</v>
          </cell>
          <cell r="E2765" t="str">
            <v>V</v>
          </cell>
          <cell r="F2765" t="str">
            <v>Performing</v>
          </cell>
          <cell r="G2765">
            <v>6745.79</v>
          </cell>
          <cell r="H2765">
            <v>2556.31</v>
          </cell>
        </row>
        <row r="2766">
          <cell r="A2766" t="str">
            <v>PRESTACAO LIQUIDADA</v>
          </cell>
          <cell r="B2766" t="str">
            <v>0770020798</v>
          </cell>
          <cell r="C2766" t="str">
            <v>B</v>
          </cell>
          <cell r="D2766" t="str">
            <v>3 Month and less SME Loans</v>
          </cell>
          <cell r="E2766" t="str">
            <v>V</v>
          </cell>
          <cell r="F2766" t="str">
            <v>Performing</v>
          </cell>
          <cell r="G2766">
            <v>4835.67</v>
          </cell>
          <cell r="H2766">
            <v>160.5</v>
          </cell>
        </row>
        <row r="2767">
          <cell r="A2767" t="str">
            <v>PRESTACAO LIQUIDADA</v>
          </cell>
          <cell r="B2767" t="str">
            <v>0770020805</v>
          </cell>
          <cell r="C2767" t="str">
            <v>B</v>
          </cell>
          <cell r="D2767" t="str">
            <v>3 Month and less SME Loans</v>
          </cell>
          <cell r="E2767" t="str">
            <v>V</v>
          </cell>
          <cell r="F2767" t="str">
            <v>Performing</v>
          </cell>
          <cell r="G2767">
            <v>11500</v>
          </cell>
          <cell r="H2767">
            <v>11947.34</v>
          </cell>
        </row>
        <row r="2768">
          <cell r="A2768" t="str">
            <v>PRESTACAO LIQUIDADA</v>
          </cell>
          <cell r="B2768" t="str">
            <v>0770020815</v>
          </cell>
          <cell r="C2768" t="str">
            <v>B</v>
          </cell>
          <cell r="D2768" t="str">
            <v>3 Month and less SME Loans</v>
          </cell>
          <cell r="E2768" t="str">
            <v>V</v>
          </cell>
          <cell r="F2768" t="str">
            <v>Performing</v>
          </cell>
          <cell r="G2768">
            <v>1087.8699999999999</v>
          </cell>
          <cell r="H2768">
            <v>309.61</v>
          </cell>
        </row>
        <row r="2769">
          <cell r="A2769" t="str">
            <v>PRESTACAO LIQUIDADA</v>
          </cell>
          <cell r="B2769" t="str">
            <v>0770020817</v>
          </cell>
          <cell r="C2769" t="str">
            <v>B</v>
          </cell>
          <cell r="D2769" t="str">
            <v>3 Month and less SME Loans</v>
          </cell>
          <cell r="E2769" t="str">
            <v>V</v>
          </cell>
          <cell r="F2769" t="str">
            <v>Performing</v>
          </cell>
          <cell r="G2769">
            <v>351.19</v>
          </cell>
          <cell r="H2769">
            <v>96.09</v>
          </cell>
        </row>
        <row r="2770">
          <cell r="A2770" t="str">
            <v>PRESTACAO LIQUIDADA</v>
          </cell>
          <cell r="B2770" t="str">
            <v>0770020832</v>
          </cell>
          <cell r="C2770" t="str">
            <v>B</v>
          </cell>
          <cell r="D2770" t="str">
            <v>3 Month and less SME Loans</v>
          </cell>
          <cell r="E2770" t="str">
            <v>V</v>
          </cell>
          <cell r="F2770" t="str">
            <v>Performing</v>
          </cell>
          <cell r="G2770">
            <v>3786.04</v>
          </cell>
          <cell r="H2770">
            <v>1153.7</v>
          </cell>
        </row>
        <row r="2771">
          <cell r="A2771" t="str">
            <v>PRESTACAO LIQUIDADA</v>
          </cell>
          <cell r="B2771" t="str">
            <v>0770020846</v>
          </cell>
          <cell r="C2771" t="str">
            <v>B</v>
          </cell>
          <cell r="D2771" t="str">
            <v>3 Month and less SME Loans</v>
          </cell>
          <cell r="E2771" t="str">
            <v>V</v>
          </cell>
          <cell r="F2771" t="str">
            <v>Performing</v>
          </cell>
          <cell r="G2771">
            <v>648.89</v>
          </cell>
          <cell r="H2771">
            <v>229.51</v>
          </cell>
        </row>
        <row r="2772">
          <cell r="A2772" t="str">
            <v>PRESTACAO LIQUIDADA</v>
          </cell>
          <cell r="B2772" t="str">
            <v>0770020862</v>
          </cell>
          <cell r="C2772" t="str">
            <v>B</v>
          </cell>
          <cell r="D2772" t="str">
            <v>3 Month and less SME Loans</v>
          </cell>
          <cell r="E2772" t="str">
            <v>V</v>
          </cell>
          <cell r="F2772" t="str">
            <v>Performing</v>
          </cell>
          <cell r="G2772">
            <v>528.96</v>
          </cell>
          <cell r="H2772">
            <v>107.66</v>
          </cell>
        </row>
        <row r="2773">
          <cell r="A2773" t="str">
            <v>PRESTACAO LIQUIDADA</v>
          </cell>
          <cell r="B2773" t="str">
            <v>0770020864</v>
          </cell>
          <cell r="C2773" t="str">
            <v>B</v>
          </cell>
          <cell r="D2773" t="str">
            <v>3 Month and less SME Loans</v>
          </cell>
          <cell r="E2773" t="str">
            <v>V</v>
          </cell>
          <cell r="F2773" t="str">
            <v>Delinquent</v>
          </cell>
          <cell r="G2773">
            <v>0</v>
          </cell>
          <cell r="H2773">
            <v>17582.12</v>
          </cell>
        </row>
        <row r="2774">
          <cell r="A2774" t="str">
            <v>PRESTACAO LIQUIDADA</v>
          </cell>
          <cell r="B2774" t="str">
            <v>0770020868</v>
          </cell>
          <cell r="C2774" t="str">
            <v>B</v>
          </cell>
          <cell r="D2774" t="str">
            <v>3 Month and less SME Loans</v>
          </cell>
          <cell r="E2774" t="str">
            <v>V</v>
          </cell>
          <cell r="F2774" t="str">
            <v>Performing</v>
          </cell>
          <cell r="G2774">
            <v>1449.62</v>
          </cell>
          <cell r="H2774">
            <v>51.84</v>
          </cell>
        </row>
        <row r="2775">
          <cell r="A2775" t="str">
            <v>PRESTACAO LIQUIDADA</v>
          </cell>
          <cell r="B2775" t="str">
            <v>0770020870</v>
          </cell>
          <cell r="C2775" t="str">
            <v>B</v>
          </cell>
          <cell r="D2775" t="str">
            <v>3 Month and less SME Loans</v>
          </cell>
          <cell r="E2775" t="str">
            <v>V</v>
          </cell>
          <cell r="F2775" t="str">
            <v>Performing</v>
          </cell>
          <cell r="G2775">
            <v>5555</v>
          </cell>
          <cell r="H2775">
            <v>188.2</v>
          </cell>
        </row>
        <row r="2776">
          <cell r="A2776" t="str">
            <v>PRESTACAO LIQUIDADA</v>
          </cell>
          <cell r="B2776" t="str">
            <v>0770020885</v>
          </cell>
          <cell r="C2776" t="str">
            <v>B</v>
          </cell>
          <cell r="D2776" t="str">
            <v>3 Month and less SME Loans</v>
          </cell>
          <cell r="E2776" t="str">
            <v>V</v>
          </cell>
          <cell r="F2776" t="str">
            <v>Performing</v>
          </cell>
          <cell r="G2776">
            <v>41666.6</v>
          </cell>
          <cell r="H2776">
            <v>1753.02</v>
          </cell>
        </row>
        <row r="2777">
          <cell r="A2777" t="str">
            <v>PRESTACAO LIQUIDADA</v>
          </cell>
          <cell r="B2777" t="str">
            <v>0770020888</v>
          </cell>
          <cell r="C2777" t="str">
            <v>B</v>
          </cell>
          <cell r="D2777" t="str">
            <v>3 Month and less SME Loans</v>
          </cell>
          <cell r="E2777" t="str">
            <v>V</v>
          </cell>
          <cell r="F2777" t="str">
            <v>Performing</v>
          </cell>
          <cell r="G2777">
            <v>13648.09</v>
          </cell>
          <cell r="H2777">
            <v>948.69</v>
          </cell>
        </row>
        <row r="2778">
          <cell r="A2778" t="str">
            <v>PRESTACAO LIQUIDADA</v>
          </cell>
          <cell r="B2778" t="str">
            <v>0770020889</v>
          </cell>
          <cell r="C2778" t="str">
            <v>B</v>
          </cell>
          <cell r="D2778" t="str">
            <v>3 Month and less SME Loans</v>
          </cell>
          <cell r="E2778" t="str">
            <v>V</v>
          </cell>
          <cell r="F2778" t="str">
            <v>Performing</v>
          </cell>
          <cell r="G2778">
            <v>19594</v>
          </cell>
          <cell r="H2778">
            <v>374.7</v>
          </cell>
        </row>
        <row r="2779">
          <cell r="A2779" t="str">
            <v>PRESTACAO LIQUIDADA</v>
          </cell>
          <cell r="B2779" t="str">
            <v>0770020895</v>
          </cell>
          <cell r="C2779" t="str">
            <v>B</v>
          </cell>
          <cell r="D2779" t="str">
            <v>3 Month and less SME Loans</v>
          </cell>
          <cell r="E2779" t="str">
            <v>V</v>
          </cell>
          <cell r="F2779" t="str">
            <v>Performing</v>
          </cell>
          <cell r="G2779">
            <v>191578.92</v>
          </cell>
          <cell r="H2779">
            <v>37636.74</v>
          </cell>
        </row>
        <row r="2780">
          <cell r="A2780" t="str">
            <v>PRESTACAO LIQUIDADA</v>
          </cell>
          <cell r="B2780" t="str">
            <v>0770020898</v>
          </cell>
          <cell r="C2780" t="str">
            <v>B</v>
          </cell>
          <cell r="D2780" t="str">
            <v>3 Month and less SME Loans</v>
          </cell>
          <cell r="E2780" t="str">
            <v>V</v>
          </cell>
          <cell r="F2780" t="str">
            <v>Performing</v>
          </cell>
          <cell r="G2780">
            <v>50197.54</v>
          </cell>
          <cell r="H2780">
            <v>1943.62</v>
          </cell>
        </row>
        <row r="2781">
          <cell r="A2781" t="str">
            <v>PRESTACAO LIQUIDADA</v>
          </cell>
          <cell r="B2781" t="str">
            <v>0770020904</v>
          </cell>
          <cell r="C2781" t="str">
            <v>B</v>
          </cell>
          <cell r="D2781" t="str">
            <v>3 Month and less SME Loans</v>
          </cell>
          <cell r="E2781" t="str">
            <v>V</v>
          </cell>
          <cell r="F2781" t="str">
            <v>Performing</v>
          </cell>
          <cell r="G2781">
            <v>14427.79</v>
          </cell>
          <cell r="H2781">
            <v>521.09</v>
          </cell>
        </row>
        <row r="2782">
          <cell r="A2782" t="str">
            <v>PRESTACAO LIQUIDADA</v>
          </cell>
          <cell r="B2782" t="str">
            <v>0770020905</v>
          </cell>
          <cell r="C2782" t="str">
            <v>B</v>
          </cell>
          <cell r="D2782" t="str">
            <v>3 Month and less SME Loans</v>
          </cell>
          <cell r="E2782" t="str">
            <v>V</v>
          </cell>
          <cell r="F2782" t="str">
            <v>Performing</v>
          </cell>
          <cell r="G2782">
            <v>27499.75</v>
          </cell>
          <cell r="H2782">
            <v>485.53</v>
          </cell>
        </row>
        <row r="2783">
          <cell r="A2783" t="str">
            <v>PRESTACAO LIQUIDADA</v>
          </cell>
          <cell r="B2783" t="str">
            <v>0770020921</v>
          </cell>
          <cell r="C2783" t="str">
            <v>B</v>
          </cell>
          <cell r="D2783" t="str">
            <v>3 Month and less SME Loans</v>
          </cell>
          <cell r="E2783" t="str">
            <v>V</v>
          </cell>
          <cell r="F2783" t="str">
            <v>Performing</v>
          </cell>
          <cell r="G2783">
            <v>3574.17</v>
          </cell>
          <cell r="H2783">
            <v>156.38999999999999</v>
          </cell>
        </row>
        <row r="2784">
          <cell r="A2784" t="str">
            <v>PRESTACAO LIQUIDADA</v>
          </cell>
          <cell r="B2784" t="str">
            <v>0770020927</v>
          </cell>
          <cell r="C2784" t="str">
            <v>B</v>
          </cell>
          <cell r="D2784" t="str">
            <v>3 Month and less SME Loans</v>
          </cell>
          <cell r="E2784" t="str">
            <v>V</v>
          </cell>
          <cell r="F2784" t="str">
            <v>Performing</v>
          </cell>
          <cell r="G2784">
            <v>392.67</v>
          </cell>
          <cell r="H2784">
            <v>105.87</v>
          </cell>
        </row>
        <row r="2785">
          <cell r="A2785" t="str">
            <v>PRESTACAO LIQUIDADA</v>
          </cell>
          <cell r="B2785" t="str">
            <v>0770020928</v>
          </cell>
          <cell r="C2785" t="str">
            <v>B</v>
          </cell>
          <cell r="D2785" t="str">
            <v>3 Month and less SME Loans</v>
          </cell>
          <cell r="E2785" t="str">
            <v>V</v>
          </cell>
          <cell r="F2785" t="str">
            <v>Performing</v>
          </cell>
          <cell r="G2785">
            <v>6944.45</v>
          </cell>
          <cell r="H2785">
            <v>328.88</v>
          </cell>
        </row>
        <row r="2786">
          <cell r="A2786" t="str">
            <v>PRESTACAO LIQUIDADA</v>
          </cell>
          <cell r="B2786" t="str">
            <v>0770020929</v>
          </cell>
          <cell r="C2786" t="str">
            <v>B</v>
          </cell>
          <cell r="D2786" t="str">
            <v>3 Month and less SME Loans</v>
          </cell>
          <cell r="E2786" t="str">
            <v>V</v>
          </cell>
          <cell r="F2786" t="str">
            <v>Performing</v>
          </cell>
          <cell r="G2786">
            <v>2280.7800000000002</v>
          </cell>
          <cell r="H2786">
            <v>165.56</v>
          </cell>
        </row>
        <row r="2787">
          <cell r="A2787" t="str">
            <v>PRESTACAO LIQUIDADA</v>
          </cell>
          <cell r="B2787" t="str">
            <v>0770020932</v>
          </cell>
          <cell r="C2787" t="str">
            <v>B</v>
          </cell>
          <cell r="D2787" t="str">
            <v>3 Month and less SME Loans</v>
          </cell>
          <cell r="E2787" t="str">
            <v>V</v>
          </cell>
          <cell r="F2787" t="str">
            <v>Performing</v>
          </cell>
          <cell r="G2787">
            <v>14199.97</v>
          </cell>
          <cell r="H2787">
            <v>0</v>
          </cell>
        </row>
        <row r="2788">
          <cell r="A2788" t="str">
            <v>PRESTACAO LIQUIDADA</v>
          </cell>
          <cell r="B2788" t="str">
            <v>0770020933</v>
          </cell>
          <cell r="C2788" t="str">
            <v>B</v>
          </cell>
          <cell r="D2788" t="str">
            <v>3 Month and less SME Loans</v>
          </cell>
          <cell r="E2788" t="str">
            <v>V</v>
          </cell>
          <cell r="F2788" t="str">
            <v>Performing</v>
          </cell>
          <cell r="G2788">
            <v>100000</v>
          </cell>
          <cell r="H2788">
            <v>9681.3700000000008</v>
          </cell>
        </row>
        <row r="2789">
          <cell r="A2789" t="str">
            <v>PRESTACAO LIQUIDADA</v>
          </cell>
          <cell r="B2789" t="str">
            <v>0770020935</v>
          </cell>
          <cell r="C2789" t="str">
            <v>B</v>
          </cell>
          <cell r="D2789" t="str">
            <v>3 Month and less SME Loans</v>
          </cell>
          <cell r="E2789" t="str">
            <v>V</v>
          </cell>
          <cell r="F2789" t="str">
            <v>Performing</v>
          </cell>
          <cell r="G2789">
            <v>82325.97</v>
          </cell>
          <cell r="H2789">
            <v>2834.35</v>
          </cell>
        </row>
        <row r="2790">
          <cell r="A2790" t="str">
            <v>PRESTACAO LIQUIDADA</v>
          </cell>
          <cell r="B2790" t="str">
            <v>0770020946</v>
          </cell>
          <cell r="C2790" t="str">
            <v>B</v>
          </cell>
          <cell r="D2790" t="str">
            <v>3 Month and less SME Loans</v>
          </cell>
          <cell r="E2790" t="str">
            <v>V</v>
          </cell>
          <cell r="F2790" t="str">
            <v>Performing</v>
          </cell>
          <cell r="G2790">
            <v>4709.47</v>
          </cell>
          <cell r="H2790">
            <v>47.27</v>
          </cell>
        </row>
        <row r="2791">
          <cell r="A2791" t="str">
            <v>PRESTACAO LIQUIDADA</v>
          </cell>
          <cell r="B2791" t="str">
            <v>0770020947</v>
          </cell>
          <cell r="C2791" t="str">
            <v>B</v>
          </cell>
          <cell r="D2791" t="str">
            <v>3 Month and less SME Loans</v>
          </cell>
          <cell r="E2791" t="str">
            <v>V</v>
          </cell>
          <cell r="F2791" t="str">
            <v>Performing</v>
          </cell>
          <cell r="G2791">
            <v>4926.0200000000004</v>
          </cell>
          <cell r="H2791">
            <v>190.83</v>
          </cell>
        </row>
        <row r="2792">
          <cell r="A2792" t="str">
            <v>PRESTACAO LIQUIDADA</v>
          </cell>
          <cell r="B2792" t="str">
            <v>0770020948</v>
          </cell>
          <cell r="C2792" t="str">
            <v>B</v>
          </cell>
          <cell r="D2792" t="str">
            <v>3 Month and less SME Loans</v>
          </cell>
          <cell r="E2792" t="str">
            <v>V</v>
          </cell>
          <cell r="F2792" t="str">
            <v>Performing</v>
          </cell>
          <cell r="G2792">
            <v>3796.07</v>
          </cell>
          <cell r="H2792">
            <v>63.61</v>
          </cell>
        </row>
        <row r="2793">
          <cell r="A2793" t="str">
            <v>PRESTACAO LIQUIDADA</v>
          </cell>
          <cell r="B2793" t="str">
            <v>0770020950</v>
          </cell>
          <cell r="C2793" t="str">
            <v>B</v>
          </cell>
          <cell r="D2793" t="str">
            <v>3 Month and less SME Loans</v>
          </cell>
          <cell r="E2793" t="str">
            <v>V</v>
          </cell>
          <cell r="F2793" t="str">
            <v>Performing</v>
          </cell>
          <cell r="G2793">
            <v>2230.56</v>
          </cell>
          <cell r="H2793">
            <v>89.66</v>
          </cell>
        </row>
        <row r="2794">
          <cell r="A2794" t="str">
            <v>PRESTACAO LIQUIDADA</v>
          </cell>
          <cell r="B2794" t="str">
            <v>0770020965</v>
          </cell>
          <cell r="C2794" t="str">
            <v>B</v>
          </cell>
          <cell r="D2794" t="str">
            <v>3 Month and less SME Loans</v>
          </cell>
          <cell r="E2794" t="str">
            <v>V</v>
          </cell>
          <cell r="F2794" t="str">
            <v>Performing</v>
          </cell>
          <cell r="G2794">
            <v>7814.83</v>
          </cell>
          <cell r="H2794">
            <v>263.45999999999998</v>
          </cell>
        </row>
        <row r="2795">
          <cell r="A2795" t="str">
            <v>PRESTACAO LIQUIDADA</v>
          </cell>
          <cell r="B2795" t="str">
            <v>0770020969</v>
          </cell>
          <cell r="C2795" t="str">
            <v>B</v>
          </cell>
          <cell r="D2795" t="str">
            <v>3 Month and less SME Loans</v>
          </cell>
          <cell r="E2795" t="str">
            <v>V</v>
          </cell>
          <cell r="F2795" t="str">
            <v>Performing</v>
          </cell>
          <cell r="G2795">
            <v>687.24</v>
          </cell>
          <cell r="H2795">
            <v>17.510000000000002</v>
          </cell>
        </row>
        <row r="2796">
          <cell r="A2796" t="str">
            <v>PRESTACAO LIQUIDADA</v>
          </cell>
          <cell r="B2796" t="str">
            <v>0770020976</v>
          </cell>
          <cell r="C2796" t="str">
            <v>B</v>
          </cell>
          <cell r="D2796" t="str">
            <v>3 Month and less SME Loans</v>
          </cell>
          <cell r="E2796" t="str">
            <v>V</v>
          </cell>
          <cell r="F2796" t="str">
            <v>Performing</v>
          </cell>
          <cell r="G2796">
            <v>1000</v>
          </cell>
          <cell r="H2796">
            <v>128.93</v>
          </cell>
        </row>
        <row r="2797">
          <cell r="A2797" t="str">
            <v>PRESTACAO LIQUIDADA</v>
          </cell>
          <cell r="B2797" t="str">
            <v>0770020980</v>
          </cell>
          <cell r="C2797" t="str">
            <v>B</v>
          </cell>
          <cell r="D2797" t="str">
            <v>3 Month and less SME Loans</v>
          </cell>
          <cell r="E2797" t="str">
            <v>V</v>
          </cell>
          <cell r="F2797" t="str">
            <v>Performing</v>
          </cell>
          <cell r="G2797">
            <v>1888.18</v>
          </cell>
          <cell r="H2797">
            <v>388.23</v>
          </cell>
        </row>
        <row r="2798">
          <cell r="A2798" t="str">
            <v>PRESTACAO LIQUIDADA</v>
          </cell>
          <cell r="B2798" t="str">
            <v>0770020982</v>
          </cell>
          <cell r="C2798" t="str">
            <v>B</v>
          </cell>
          <cell r="D2798" t="str">
            <v>3 Month and less SME Loans</v>
          </cell>
          <cell r="E2798" t="str">
            <v>V</v>
          </cell>
          <cell r="F2798" t="str">
            <v>Performing</v>
          </cell>
          <cell r="G2798">
            <v>1843.2</v>
          </cell>
          <cell r="H2798">
            <v>199.54</v>
          </cell>
        </row>
        <row r="2799">
          <cell r="A2799" t="str">
            <v>PRESTACAO LIQUIDADA</v>
          </cell>
          <cell r="B2799" t="str">
            <v>0770020987</v>
          </cell>
          <cell r="C2799" t="str">
            <v>B</v>
          </cell>
          <cell r="D2799" t="str">
            <v>3 Month and less SME Loans</v>
          </cell>
          <cell r="E2799" t="str">
            <v>V</v>
          </cell>
          <cell r="F2799" t="str">
            <v>Performing</v>
          </cell>
          <cell r="G2799">
            <v>991.48</v>
          </cell>
          <cell r="H2799">
            <v>153.12</v>
          </cell>
        </row>
        <row r="2800">
          <cell r="A2800" t="str">
            <v>PRESTACAO LIQUIDADA</v>
          </cell>
          <cell r="B2800" t="str">
            <v>0770020989</v>
          </cell>
          <cell r="C2800" t="str">
            <v>B</v>
          </cell>
          <cell r="D2800" t="str">
            <v>3 Month and less SME Loans</v>
          </cell>
          <cell r="E2800" t="str">
            <v>V</v>
          </cell>
          <cell r="F2800" t="str">
            <v>Performing</v>
          </cell>
          <cell r="G2800">
            <v>4743.5200000000004</v>
          </cell>
          <cell r="H2800">
            <v>950.08</v>
          </cell>
        </row>
        <row r="2801">
          <cell r="A2801" t="str">
            <v>PRESTACAO LIQUIDADA</v>
          </cell>
          <cell r="B2801" t="str">
            <v>0770020991</v>
          </cell>
          <cell r="C2801" t="str">
            <v>B</v>
          </cell>
          <cell r="D2801" t="str">
            <v>3 Month and less SME Loans</v>
          </cell>
          <cell r="E2801" t="str">
            <v>V</v>
          </cell>
          <cell r="F2801" t="str">
            <v>Delinquent</v>
          </cell>
          <cell r="G2801">
            <v>3494.62</v>
          </cell>
          <cell r="H2801">
            <v>0</v>
          </cell>
        </row>
        <row r="2802">
          <cell r="A2802" t="str">
            <v>PRESTACAO LIQUIDADA</v>
          </cell>
          <cell r="B2802" t="str">
            <v>0770020998</v>
          </cell>
          <cell r="C2802" t="str">
            <v>B</v>
          </cell>
          <cell r="D2802" t="str">
            <v>3 Month and less SME Loans</v>
          </cell>
          <cell r="E2802" t="str">
            <v>V</v>
          </cell>
          <cell r="F2802" t="str">
            <v>Performing</v>
          </cell>
          <cell r="G2802">
            <v>2210.61</v>
          </cell>
          <cell r="H2802">
            <v>145.31</v>
          </cell>
        </row>
        <row r="2803">
          <cell r="A2803" t="str">
            <v>PRESTACAO LIQUIDADA</v>
          </cell>
          <cell r="B2803" t="str">
            <v>0770021001</v>
          </cell>
          <cell r="C2803" t="str">
            <v>B</v>
          </cell>
          <cell r="D2803" t="str">
            <v>3 Month and less SME Loans</v>
          </cell>
          <cell r="E2803" t="str">
            <v>V</v>
          </cell>
          <cell r="F2803" t="str">
            <v>Delinquent</v>
          </cell>
          <cell r="G2803">
            <v>25426.09</v>
          </cell>
          <cell r="H2803">
            <v>363.62</v>
          </cell>
        </row>
        <row r="2804">
          <cell r="A2804" t="str">
            <v>PRESTACAO LIQUIDADA</v>
          </cell>
          <cell r="B2804" t="str">
            <v>0770021005</v>
          </cell>
          <cell r="C2804" t="str">
            <v>B</v>
          </cell>
          <cell r="D2804" t="str">
            <v>3 Month and less SME Loans</v>
          </cell>
          <cell r="E2804" t="str">
            <v>V</v>
          </cell>
          <cell r="F2804" t="str">
            <v>Performing</v>
          </cell>
          <cell r="G2804">
            <v>4353.42</v>
          </cell>
          <cell r="H2804">
            <v>179.8</v>
          </cell>
        </row>
        <row r="2805">
          <cell r="A2805" t="str">
            <v>PRESTACAO LIQUIDADA</v>
          </cell>
          <cell r="B2805" t="str">
            <v>0770021007</v>
          </cell>
          <cell r="C2805" t="str">
            <v>B</v>
          </cell>
          <cell r="D2805" t="str">
            <v>3 Month and less SME Loans</v>
          </cell>
          <cell r="E2805" t="str">
            <v>V</v>
          </cell>
          <cell r="F2805" t="str">
            <v>Performing</v>
          </cell>
          <cell r="G2805">
            <v>883.89</v>
          </cell>
          <cell r="H2805">
            <v>66.569999999999993</v>
          </cell>
        </row>
        <row r="2806">
          <cell r="A2806" t="str">
            <v>PRESTACAO LIQUIDADA</v>
          </cell>
          <cell r="B2806" t="str">
            <v>0770021008</v>
          </cell>
          <cell r="C2806" t="str">
            <v>B</v>
          </cell>
          <cell r="D2806" t="str">
            <v>3 Month and less SME Loans</v>
          </cell>
          <cell r="E2806" t="str">
            <v>V</v>
          </cell>
          <cell r="F2806" t="str">
            <v>Performing</v>
          </cell>
          <cell r="G2806">
            <v>416666.8</v>
          </cell>
          <cell r="H2806">
            <v>13616.6</v>
          </cell>
        </row>
        <row r="2807">
          <cell r="A2807" t="str">
            <v>PRESTACAO LIQUIDADA</v>
          </cell>
          <cell r="B2807" t="str">
            <v>0770021011</v>
          </cell>
          <cell r="C2807" t="str">
            <v>B</v>
          </cell>
          <cell r="D2807" t="str">
            <v>3 Month and less SME Loans</v>
          </cell>
          <cell r="E2807" t="str">
            <v>V</v>
          </cell>
          <cell r="F2807" t="str">
            <v>Performing</v>
          </cell>
          <cell r="G2807">
            <v>6250</v>
          </cell>
          <cell r="H2807">
            <v>833.37</v>
          </cell>
        </row>
        <row r="2808">
          <cell r="A2808" t="str">
            <v>PRESTACAO LIQUIDADA</v>
          </cell>
          <cell r="B2808" t="str">
            <v>0770021014</v>
          </cell>
          <cell r="C2808" t="str">
            <v>B</v>
          </cell>
          <cell r="D2808" t="str">
            <v>3 Month and less SME Loans</v>
          </cell>
          <cell r="E2808" t="str">
            <v>V</v>
          </cell>
          <cell r="F2808" t="str">
            <v>Performing</v>
          </cell>
          <cell r="G2808">
            <v>5555.55</v>
          </cell>
          <cell r="H2808">
            <v>564.5</v>
          </cell>
        </row>
        <row r="2809">
          <cell r="A2809" t="str">
            <v>PRESTACAO LIQUIDADA</v>
          </cell>
          <cell r="B2809" t="str">
            <v>0770021031</v>
          </cell>
          <cell r="C2809" t="str">
            <v>B</v>
          </cell>
          <cell r="D2809" t="str">
            <v>3 Month and less SME Loans</v>
          </cell>
          <cell r="E2809" t="str">
            <v>V</v>
          </cell>
          <cell r="F2809" t="str">
            <v>Performing</v>
          </cell>
          <cell r="G2809">
            <v>80000</v>
          </cell>
          <cell r="H2809">
            <v>1479.34</v>
          </cell>
        </row>
        <row r="2810">
          <cell r="A2810" t="str">
            <v>PRESTACAO LIQUIDADA</v>
          </cell>
          <cell r="B2810" t="str">
            <v>0770021032</v>
          </cell>
          <cell r="C2810" t="str">
            <v>B</v>
          </cell>
          <cell r="D2810" t="str">
            <v>3 Month and less SME Loans</v>
          </cell>
          <cell r="E2810" t="str">
            <v>V</v>
          </cell>
          <cell r="F2810" t="str">
            <v>Performing</v>
          </cell>
          <cell r="G2810">
            <v>5208</v>
          </cell>
          <cell r="H2810">
            <v>1227.93</v>
          </cell>
        </row>
        <row r="2811">
          <cell r="A2811" t="str">
            <v>PRESTACAO LIQUIDADA</v>
          </cell>
          <cell r="B2811" t="str">
            <v>0770021033</v>
          </cell>
          <cell r="C2811" t="str">
            <v>B</v>
          </cell>
          <cell r="D2811" t="str">
            <v>3 Month and less SME Loans</v>
          </cell>
          <cell r="E2811" t="str">
            <v>V</v>
          </cell>
          <cell r="F2811" t="str">
            <v>Performing</v>
          </cell>
          <cell r="G2811">
            <v>833.34</v>
          </cell>
          <cell r="H2811">
            <v>54.8</v>
          </cell>
        </row>
        <row r="2812">
          <cell r="A2812" t="str">
            <v>PRESTACAO LIQUIDADA</v>
          </cell>
          <cell r="B2812" t="str">
            <v>0770021037</v>
          </cell>
          <cell r="C2812" t="str">
            <v>B</v>
          </cell>
          <cell r="D2812" t="str">
            <v>3 Month and less SME Loans</v>
          </cell>
          <cell r="E2812" t="str">
            <v>V</v>
          </cell>
          <cell r="F2812" t="str">
            <v>Performing</v>
          </cell>
          <cell r="G2812">
            <v>1041.67</v>
          </cell>
          <cell r="H2812">
            <v>105.54</v>
          </cell>
        </row>
        <row r="2813">
          <cell r="A2813" t="str">
            <v>PRESTACAO LIQUIDADA</v>
          </cell>
          <cell r="B2813" t="str">
            <v>0770021040</v>
          </cell>
          <cell r="C2813" t="str">
            <v>B</v>
          </cell>
          <cell r="D2813" t="str">
            <v>3 Month and less SME Loans</v>
          </cell>
          <cell r="E2813" t="str">
            <v>V</v>
          </cell>
          <cell r="F2813" t="str">
            <v>Performing</v>
          </cell>
          <cell r="G2813">
            <v>3650.45</v>
          </cell>
          <cell r="H2813">
            <v>117.72</v>
          </cell>
        </row>
        <row r="2814">
          <cell r="A2814" t="str">
            <v>PRESTACAO LIQUIDADA</v>
          </cell>
          <cell r="B2814" t="str">
            <v>0770021049</v>
          </cell>
          <cell r="C2814" t="str">
            <v>B</v>
          </cell>
          <cell r="D2814" t="str">
            <v>3 Month and less SME Loans</v>
          </cell>
          <cell r="E2814" t="str">
            <v>V</v>
          </cell>
          <cell r="F2814" t="str">
            <v>Performing</v>
          </cell>
          <cell r="G2814">
            <v>625</v>
          </cell>
          <cell r="H2814">
            <v>33.659999999999997</v>
          </cell>
        </row>
        <row r="2815">
          <cell r="A2815" t="str">
            <v>PRESTACAO LIQUIDADA</v>
          </cell>
          <cell r="B2815" t="str">
            <v>0770021052</v>
          </cell>
          <cell r="C2815" t="str">
            <v>B</v>
          </cell>
          <cell r="D2815" t="str">
            <v>3 Month and less SME Loans</v>
          </cell>
          <cell r="E2815" t="str">
            <v>V</v>
          </cell>
          <cell r="F2815" t="str">
            <v>Performing</v>
          </cell>
          <cell r="G2815">
            <v>15786.27</v>
          </cell>
          <cell r="H2815">
            <v>10343.469999999999</v>
          </cell>
        </row>
        <row r="2816">
          <cell r="A2816" t="str">
            <v>PRESTACAO LIQUIDADA</v>
          </cell>
          <cell r="B2816" t="str">
            <v>0770021057</v>
          </cell>
          <cell r="C2816" t="str">
            <v>B</v>
          </cell>
          <cell r="D2816" t="str">
            <v>3 Month and less SME Loans</v>
          </cell>
          <cell r="E2816" t="str">
            <v>V</v>
          </cell>
          <cell r="F2816" t="str">
            <v>Performing</v>
          </cell>
          <cell r="G2816">
            <v>114616.21</v>
          </cell>
          <cell r="H2816">
            <v>14111.86</v>
          </cell>
        </row>
        <row r="2817">
          <cell r="A2817" t="str">
            <v>PRESTACAO LIQUIDADA</v>
          </cell>
          <cell r="B2817" t="str">
            <v>0770021058</v>
          </cell>
          <cell r="C2817" t="str">
            <v>B</v>
          </cell>
          <cell r="D2817" t="str">
            <v>3 Month and less SME Loans</v>
          </cell>
          <cell r="E2817" t="str">
            <v>V</v>
          </cell>
          <cell r="F2817" t="str">
            <v>Performing</v>
          </cell>
          <cell r="G2817">
            <v>0</v>
          </cell>
          <cell r="H2817">
            <v>12372.93</v>
          </cell>
        </row>
        <row r="2818">
          <cell r="A2818" t="str">
            <v>PRESTACAO LIQUIDADA</v>
          </cell>
          <cell r="B2818" t="str">
            <v>0770021076</v>
          </cell>
          <cell r="C2818" t="str">
            <v>B</v>
          </cell>
          <cell r="D2818" t="str">
            <v>3 Month and less SME Loans</v>
          </cell>
          <cell r="E2818" t="str">
            <v>V</v>
          </cell>
          <cell r="F2818" t="str">
            <v>Performing</v>
          </cell>
          <cell r="G2818">
            <v>598.39</v>
          </cell>
          <cell r="H2818">
            <v>99.76</v>
          </cell>
        </row>
        <row r="2819">
          <cell r="A2819" t="str">
            <v>PRESTACAO LIQUIDADA</v>
          </cell>
          <cell r="B2819" t="str">
            <v>0770021094</v>
          </cell>
          <cell r="C2819" t="str">
            <v>B</v>
          </cell>
          <cell r="D2819" t="str">
            <v>3 Month and less SME Loans</v>
          </cell>
          <cell r="E2819" t="str">
            <v>V</v>
          </cell>
          <cell r="F2819" t="str">
            <v>Performing</v>
          </cell>
          <cell r="G2819">
            <v>659.57</v>
          </cell>
          <cell r="H2819">
            <v>257.06</v>
          </cell>
        </row>
        <row r="2820">
          <cell r="A2820" t="str">
            <v>PRESTACAO LIQUIDADA</v>
          </cell>
          <cell r="B2820" t="str">
            <v>0770021099</v>
          </cell>
          <cell r="C2820" t="str">
            <v>B</v>
          </cell>
          <cell r="D2820" t="str">
            <v>3 Month and less SME Loans</v>
          </cell>
          <cell r="E2820" t="str">
            <v>V</v>
          </cell>
          <cell r="F2820" t="str">
            <v>Performing</v>
          </cell>
          <cell r="G2820">
            <v>4166.67</v>
          </cell>
          <cell r="H2820">
            <v>525.51</v>
          </cell>
        </row>
        <row r="2821">
          <cell r="A2821" t="str">
            <v>PRESTACAO LIQUIDADA</v>
          </cell>
          <cell r="B2821" t="str">
            <v>0770021100</v>
          </cell>
          <cell r="C2821" t="str">
            <v>B</v>
          </cell>
          <cell r="D2821" t="str">
            <v>3 Month and less SME Loans</v>
          </cell>
          <cell r="E2821" t="str">
            <v>V</v>
          </cell>
          <cell r="F2821" t="str">
            <v>Performing</v>
          </cell>
          <cell r="G2821">
            <v>12330.79</v>
          </cell>
          <cell r="H2821">
            <v>249.86</v>
          </cell>
        </row>
        <row r="2822">
          <cell r="A2822" t="str">
            <v>PRESTACAO LIQUIDADA</v>
          </cell>
          <cell r="B2822" t="str">
            <v>0770021102</v>
          </cell>
          <cell r="C2822" t="str">
            <v>B</v>
          </cell>
          <cell r="D2822" t="str">
            <v>3 Month and less SME Loans</v>
          </cell>
          <cell r="E2822" t="str">
            <v>V</v>
          </cell>
          <cell r="F2822" t="str">
            <v>Performing</v>
          </cell>
          <cell r="G2822">
            <v>11822.05</v>
          </cell>
          <cell r="H2822">
            <v>3853.92</v>
          </cell>
        </row>
        <row r="2823">
          <cell r="A2823" t="str">
            <v>PRESTACAO LIQUIDADA</v>
          </cell>
          <cell r="B2823" t="str">
            <v>0770021109</v>
          </cell>
          <cell r="C2823" t="str">
            <v>B</v>
          </cell>
          <cell r="D2823" t="str">
            <v>3 Month and less SME Loans</v>
          </cell>
          <cell r="E2823" t="str">
            <v>V</v>
          </cell>
          <cell r="F2823" t="str">
            <v>Performing</v>
          </cell>
          <cell r="G2823">
            <v>170505.27</v>
          </cell>
          <cell r="H2823">
            <v>48975.03</v>
          </cell>
        </row>
        <row r="2824">
          <cell r="A2824" t="str">
            <v>PRESTACAO LIQUIDADA</v>
          </cell>
          <cell r="B2824" t="str">
            <v>0770021118</v>
          </cell>
          <cell r="C2824" t="str">
            <v>B</v>
          </cell>
          <cell r="D2824" t="str">
            <v>3 Month and less SME Loans</v>
          </cell>
          <cell r="E2824" t="str">
            <v>V</v>
          </cell>
          <cell r="F2824" t="str">
            <v>Performing</v>
          </cell>
          <cell r="G2824">
            <v>621.66999999999996</v>
          </cell>
          <cell r="H2824">
            <v>304.87</v>
          </cell>
        </row>
        <row r="2825">
          <cell r="A2825" t="str">
            <v>PRESTACAO LIQUIDADA</v>
          </cell>
          <cell r="B2825" t="str">
            <v>0770021119</v>
          </cell>
          <cell r="C2825" t="str">
            <v>B</v>
          </cell>
          <cell r="D2825" t="str">
            <v>3 Month and less SME Loans</v>
          </cell>
          <cell r="E2825" t="str">
            <v>V</v>
          </cell>
          <cell r="F2825" t="str">
            <v>Performing</v>
          </cell>
          <cell r="G2825">
            <v>47916.59</v>
          </cell>
          <cell r="H2825">
            <v>13123.03</v>
          </cell>
        </row>
        <row r="2826">
          <cell r="A2826" t="str">
            <v>PRESTACAO LIQUIDADA</v>
          </cell>
          <cell r="B2826" t="str">
            <v>0770021124</v>
          </cell>
          <cell r="C2826" t="str">
            <v>B</v>
          </cell>
          <cell r="D2826" t="str">
            <v>3 Month and less SME Loans</v>
          </cell>
          <cell r="E2826" t="str">
            <v>V</v>
          </cell>
          <cell r="F2826" t="str">
            <v>Delinquent</v>
          </cell>
          <cell r="G2826">
            <v>34185.279999999999</v>
          </cell>
          <cell r="H2826">
            <v>6748.22</v>
          </cell>
        </row>
        <row r="2827">
          <cell r="A2827" t="str">
            <v>PRESTACAO LIQUIDADA</v>
          </cell>
          <cell r="B2827" t="str">
            <v>0770021134</v>
          </cell>
          <cell r="C2827" t="str">
            <v>B</v>
          </cell>
          <cell r="D2827" t="str">
            <v>3 Month and less SME Loans</v>
          </cell>
          <cell r="E2827" t="str">
            <v>V</v>
          </cell>
          <cell r="F2827" t="str">
            <v>Performing</v>
          </cell>
          <cell r="G2827">
            <v>6154.65</v>
          </cell>
          <cell r="H2827">
            <v>1422.9</v>
          </cell>
        </row>
        <row r="2828">
          <cell r="A2828" t="str">
            <v>PRESTACAO LIQUIDADA</v>
          </cell>
          <cell r="B2828" t="str">
            <v>0770021148</v>
          </cell>
          <cell r="C2828" t="str">
            <v>B</v>
          </cell>
          <cell r="D2828" t="str">
            <v>3 Month and less SME Loans</v>
          </cell>
          <cell r="E2828" t="str">
            <v>V</v>
          </cell>
          <cell r="F2828" t="str">
            <v>Performing</v>
          </cell>
          <cell r="G2828">
            <v>0</v>
          </cell>
          <cell r="H2828">
            <v>2254.61</v>
          </cell>
        </row>
        <row r="2829">
          <cell r="A2829" t="str">
            <v>PRESTACAO LIQUIDADA</v>
          </cell>
          <cell r="B2829" t="str">
            <v>0770021153</v>
          </cell>
          <cell r="C2829" t="str">
            <v>B</v>
          </cell>
          <cell r="D2829" t="str">
            <v>3 Month and less SME Loans</v>
          </cell>
          <cell r="E2829" t="str">
            <v>V</v>
          </cell>
          <cell r="F2829" t="str">
            <v>Performing</v>
          </cell>
          <cell r="G2829">
            <v>1085.45</v>
          </cell>
          <cell r="H2829">
            <v>40.799999999999997</v>
          </cell>
        </row>
        <row r="2830">
          <cell r="A2830" t="str">
            <v>PRESTACAO LIQUIDADA</v>
          </cell>
          <cell r="B2830" t="str">
            <v>0770021169</v>
          </cell>
          <cell r="C2830" t="str">
            <v>B</v>
          </cell>
          <cell r="D2830" t="str">
            <v>3 Month and less SME Loans</v>
          </cell>
          <cell r="E2830" t="str">
            <v>V</v>
          </cell>
          <cell r="F2830" t="str">
            <v>Performing</v>
          </cell>
          <cell r="G2830">
            <v>2084</v>
          </cell>
          <cell r="H2830">
            <v>304.36</v>
          </cell>
        </row>
        <row r="2831">
          <cell r="A2831" t="str">
            <v>PRESTACAO LIQUIDADA</v>
          </cell>
          <cell r="B2831" t="str">
            <v>0770021170</v>
          </cell>
          <cell r="C2831" t="str">
            <v>B</v>
          </cell>
          <cell r="D2831" t="str">
            <v>3 Month and less SME Loans</v>
          </cell>
          <cell r="E2831" t="str">
            <v>V</v>
          </cell>
          <cell r="F2831" t="str">
            <v>Performing</v>
          </cell>
          <cell r="G2831">
            <v>4987.4799999999996</v>
          </cell>
          <cell r="H2831">
            <v>570.58000000000004</v>
          </cell>
        </row>
        <row r="2832">
          <cell r="A2832" t="str">
            <v>PRESTACAO LIQUIDADA</v>
          </cell>
          <cell r="B2832" t="str">
            <v>0770021173</v>
          </cell>
          <cell r="C2832" t="str">
            <v>B</v>
          </cell>
          <cell r="D2832" t="str">
            <v>3 Month and less SME Loans</v>
          </cell>
          <cell r="E2832" t="str">
            <v>V</v>
          </cell>
          <cell r="F2832" t="str">
            <v>Performing</v>
          </cell>
          <cell r="G2832">
            <v>1575.51</v>
          </cell>
          <cell r="H2832">
            <v>464.31</v>
          </cell>
        </row>
        <row r="2833">
          <cell r="A2833" t="str">
            <v>PRESTACAO LIQUIDADA</v>
          </cell>
          <cell r="B2833" t="str">
            <v>0770021197</v>
          </cell>
          <cell r="C2833" t="str">
            <v>B</v>
          </cell>
          <cell r="D2833" t="str">
            <v>3 Month and less SME Loans</v>
          </cell>
          <cell r="E2833" t="str">
            <v>V</v>
          </cell>
          <cell r="F2833" t="str">
            <v>Performing</v>
          </cell>
          <cell r="G2833">
            <v>803.73</v>
          </cell>
          <cell r="H2833">
            <v>230.4</v>
          </cell>
        </row>
        <row r="2834">
          <cell r="A2834" t="str">
            <v>PRESTACAO LIQUIDADA</v>
          </cell>
          <cell r="B2834" t="str">
            <v>0770021198</v>
          </cell>
          <cell r="C2834" t="str">
            <v>B</v>
          </cell>
          <cell r="D2834" t="str">
            <v>3 Month and less SME Loans</v>
          </cell>
          <cell r="E2834" t="str">
            <v>V</v>
          </cell>
          <cell r="F2834" t="str">
            <v>Performing</v>
          </cell>
          <cell r="G2834">
            <v>1045.27</v>
          </cell>
          <cell r="H2834">
            <v>185.68</v>
          </cell>
        </row>
        <row r="2835">
          <cell r="A2835" t="str">
            <v>PRESTACAO LIQUIDADA</v>
          </cell>
          <cell r="B2835" t="str">
            <v>0770021212</v>
          </cell>
          <cell r="C2835" t="str">
            <v>B</v>
          </cell>
          <cell r="D2835" t="str">
            <v>3 Month and less SME Loans</v>
          </cell>
          <cell r="E2835" t="str">
            <v>V</v>
          </cell>
          <cell r="F2835" t="str">
            <v>Performing</v>
          </cell>
          <cell r="G2835">
            <v>6250</v>
          </cell>
          <cell r="H2835">
            <v>1002.32</v>
          </cell>
        </row>
        <row r="2836">
          <cell r="A2836" t="str">
            <v>PRESTACAO LIQUIDADA</v>
          </cell>
          <cell r="B2836" t="str">
            <v>0770021217</v>
          </cell>
          <cell r="C2836" t="str">
            <v>B</v>
          </cell>
          <cell r="D2836" t="str">
            <v>3 Month and less SME Loans</v>
          </cell>
          <cell r="E2836" t="str">
            <v>V</v>
          </cell>
          <cell r="F2836" t="str">
            <v>Performing</v>
          </cell>
          <cell r="G2836">
            <v>830.08</v>
          </cell>
          <cell r="H2836">
            <v>187.5</v>
          </cell>
        </row>
        <row r="2837">
          <cell r="A2837" t="str">
            <v>PRESTACAO LIQUIDADA</v>
          </cell>
          <cell r="B2837" t="str">
            <v>0770021231</v>
          </cell>
          <cell r="C2837" t="str">
            <v>B</v>
          </cell>
          <cell r="D2837" t="str">
            <v>3 Month and less SME Loans</v>
          </cell>
          <cell r="E2837" t="str">
            <v>V</v>
          </cell>
          <cell r="F2837" t="str">
            <v>Performing</v>
          </cell>
          <cell r="G2837">
            <v>378.89</v>
          </cell>
          <cell r="H2837">
            <v>57.47</v>
          </cell>
        </row>
        <row r="2838">
          <cell r="A2838" t="str">
            <v>PRESTACAO LIQUIDADA</v>
          </cell>
          <cell r="B2838" t="str">
            <v>0770021239</v>
          </cell>
          <cell r="C2838" t="str">
            <v>B</v>
          </cell>
          <cell r="D2838" t="str">
            <v>3 Month and less SME Loans</v>
          </cell>
          <cell r="E2838" t="str">
            <v>V</v>
          </cell>
          <cell r="F2838" t="str">
            <v>Performing</v>
          </cell>
          <cell r="G2838">
            <v>1589.28</v>
          </cell>
          <cell r="H2838">
            <v>194.28</v>
          </cell>
        </row>
        <row r="2839">
          <cell r="A2839" t="str">
            <v>PRESTACAO LIQUIDADA</v>
          </cell>
          <cell r="B2839" t="str">
            <v>0770021268</v>
          </cell>
          <cell r="C2839" t="str">
            <v>B</v>
          </cell>
          <cell r="D2839" t="str">
            <v>3 Month and less SME Loans</v>
          </cell>
          <cell r="E2839" t="str">
            <v>V</v>
          </cell>
          <cell r="F2839" t="str">
            <v>Performing</v>
          </cell>
          <cell r="G2839">
            <v>326.37</v>
          </cell>
          <cell r="H2839">
            <v>101.23</v>
          </cell>
        </row>
        <row r="2840">
          <cell r="A2840" t="str">
            <v>PRESTACAO LIQUIDADA</v>
          </cell>
          <cell r="B2840" t="str">
            <v>0770021275</v>
          </cell>
          <cell r="C2840" t="str">
            <v>B</v>
          </cell>
          <cell r="D2840" t="str">
            <v>3 Month and less SME Loans</v>
          </cell>
          <cell r="E2840" t="str">
            <v>V</v>
          </cell>
          <cell r="F2840" t="str">
            <v>Performing</v>
          </cell>
          <cell r="G2840">
            <v>500.61</v>
          </cell>
          <cell r="H2840">
            <v>472.38</v>
          </cell>
        </row>
        <row r="2841">
          <cell r="A2841" t="str">
            <v>PRESTACAO LIQUIDADA</v>
          </cell>
          <cell r="B2841" t="str">
            <v>0770021276</v>
          </cell>
          <cell r="C2841" t="str">
            <v>B</v>
          </cell>
          <cell r="D2841" t="str">
            <v>3 Month and less SME Loans</v>
          </cell>
          <cell r="E2841" t="str">
            <v>V</v>
          </cell>
          <cell r="F2841" t="str">
            <v>Performing</v>
          </cell>
          <cell r="G2841">
            <v>62500</v>
          </cell>
          <cell r="H2841">
            <v>4593.6000000000004</v>
          </cell>
        </row>
        <row r="2842">
          <cell r="A2842" t="str">
            <v>PRESTACAO LIQUIDADA</v>
          </cell>
          <cell r="B2842" t="str">
            <v>0770021286</v>
          </cell>
          <cell r="C2842" t="str">
            <v>B</v>
          </cell>
          <cell r="D2842" t="str">
            <v>3 Month and less SME Loans</v>
          </cell>
          <cell r="E2842" t="str">
            <v>V</v>
          </cell>
          <cell r="F2842" t="str">
            <v>Performing</v>
          </cell>
          <cell r="G2842">
            <v>28660.86</v>
          </cell>
          <cell r="H2842">
            <v>8998.7099999999991</v>
          </cell>
        </row>
        <row r="2843">
          <cell r="A2843" t="str">
            <v>PRESTACAO LIQUIDADA</v>
          </cell>
          <cell r="B2843" t="str">
            <v>0770021287</v>
          </cell>
          <cell r="C2843" t="str">
            <v>B</v>
          </cell>
          <cell r="D2843" t="str">
            <v>3 Month and less SME Loans</v>
          </cell>
          <cell r="E2843" t="str">
            <v>V</v>
          </cell>
          <cell r="F2843" t="str">
            <v>Performing</v>
          </cell>
          <cell r="G2843">
            <v>883.1</v>
          </cell>
          <cell r="H2843">
            <v>66.05</v>
          </cell>
        </row>
        <row r="2844">
          <cell r="A2844" t="str">
            <v>PRESTACAO LIQUIDADA</v>
          </cell>
          <cell r="B2844" t="str">
            <v>0770021290</v>
          </cell>
          <cell r="C2844" t="str">
            <v>B</v>
          </cell>
          <cell r="D2844" t="str">
            <v>3 Month and less SME Loans</v>
          </cell>
          <cell r="E2844" t="str">
            <v>V</v>
          </cell>
          <cell r="F2844" t="str">
            <v>Performing</v>
          </cell>
          <cell r="G2844">
            <v>14685.84</v>
          </cell>
          <cell r="H2844">
            <v>1435.83</v>
          </cell>
        </row>
        <row r="2845">
          <cell r="A2845" t="str">
            <v>PRESTACAO LIQUIDADA</v>
          </cell>
          <cell r="B2845" t="str">
            <v>0770021294</v>
          </cell>
          <cell r="C2845" t="str">
            <v>B</v>
          </cell>
          <cell r="D2845" t="str">
            <v>3 Month and less SME Loans</v>
          </cell>
          <cell r="E2845" t="str">
            <v>V</v>
          </cell>
          <cell r="F2845" t="str">
            <v>Performing</v>
          </cell>
          <cell r="G2845">
            <v>17708.330000000002</v>
          </cell>
          <cell r="H2845">
            <v>4870.5</v>
          </cell>
        </row>
        <row r="2846">
          <cell r="A2846" t="str">
            <v>PRESTACAO LIQUIDADA</v>
          </cell>
          <cell r="B2846" t="str">
            <v>0770021305</v>
          </cell>
          <cell r="C2846" t="str">
            <v>B</v>
          </cell>
          <cell r="D2846" t="str">
            <v>3 Month and less SME Loans</v>
          </cell>
          <cell r="E2846" t="str">
            <v>V</v>
          </cell>
          <cell r="F2846" t="str">
            <v>Performing</v>
          </cell>
          <cell r="G2846">
            <v>1063.31</v>
          </cell>
          <cell r="H2846">
            <v>126.89</v>
          </cell>
        </row>
        <row r="2847">
          <cell r="A2847" t="str">
            <v>PRESTACAO LIQUIDADA</v>
          </cell>
          <cell r="B2847" t="str">
            <v>0770021311</v>
          </cell>
          <cell r="C2847" t="str">
            <v>B</v>
          </cell>
          <cell r="D2847" t="str">
            <v>3 Month and less SME Loans</v>
          </cell>
          <cell r="E2847" t="str">
            <v>V</v>
          </cell>
          <cell r="F2847" t="str">
            <v>Performing</v>
          </cell>
          <cell r="G2847">
            <v>88.64</v>
          </cell>
          <cell r="H2847">
            <v>54.47</v>
          </cell>
        </row>
        <row r="2848">
          <cell r="A2848" t="str">
            <v>PRESTACAO LIQUIDADA</v>
          </cell>
          <cell r="B2848" t="str">
            <v>0770021313</v>
          </cell>
          <cell r="C2848" t="str">
            <v>B</v>
          </cell>
          <cell r="D2848" t="str">
            <v>3 Month and less SME Loans</v>
          </cell>
          <cell r="E2848" t="str">
            <v>V</v>
          </cell>
          <cell r="F2848" t="str">
            <v>Performing</v>
          </cell>
          <cell r="G2848">
            <v>3777.14</v>
          </cell>
          <cell r="H2848">
            <v>2320.8200000000002</v>
          </cell>
        </row>
        <row r="2849">
          <cell r="A2849" t="str">
            <v>PRESTACAO LIQUIDADA</v>
          </cell>
          <cell r="B2849" t="str">
            <v>0770021328</v>
          </cell>
          <cell r="C2849" t="str">
            <v>B</v>
          </cell>
          <cell r="D2849" t="str">
            <v>3 Month and less SME Loans</v>
          </cell>
          <cell r="E2849" t="str">
            <v>V</v>
          </cell>
          <cell r="F2849" t="str">
            <v>Performing</v>
          </cell>
          <cell r="G2849">
            <v>47916.82</v>
          </cell>
          <cell r="H2849">
            <v>2716.76</v>
          </cell>
        </row>
        <row r="2850">
          <cell r="A2850" t="str">
            <v>PRESTACAO LIQUIDADA</v>
          </cell>
          <cell r="B2850" t="str">
            <v>0770021338</v>
          </cell>
          <cell r="C2850" t="str">
            <v>B</v>
          </cell>
          <cell r="D2850" t="str">
            <v>3 Month and less SME Loans</v>
          </cell>
          <cell r="E2850" t="str">
            <v>V</v>
          </cell>
          <cell r="F2850" t="str">
            <v>Performing</v>
          </cell>
          <cell r="G2850">
            <v>10000</v>
          </cell>
          <cell r="H2850">
            <v>315.14999999999998</v>
          </cell>
        </row>
        <row r="2851">
          <cell r="A2851" t="str">
            <v>PRESTACAO LIQUIDADA</v>
          </cell>
          <cell r="B2851" t="str">
            <v>0770021342</v>
          </cell>
          <cell r="C2851" t="str">
            <v>B</v>
          </cell>
          <cell r="D2851" t="str">
            <v>3 Month and less SME Loans</v>
          </cell>
          <cell r="E2851" t="str">
            <v>V</v>
          </cell>
          <cell r="F2851" t="str">
            <v>Performing</v>
          </cell>
          <cell r="G2851">
            <v>597.82000000000005</v>
          </cell>
          <cell r="H2851">
            <v>224.87</v>
          </cell>
        </row>
        <row r="2852">
          <cell r="A2852" t="str">
            <v>PRESTACAO LIQUIDADA</v>
          </cell>
          <cell r="B2852" t="str">
            <v>0770021344</v>
          </cell>
          <cell r="C2852" t="str">
            <v>B</v>
          </cell>
          <cell r="D2852" t="str">
            <v>3 Month and less SME Loans</v>
          </cell>
          <cell r="E2852" t="str">
            <v>V</v>
          </cell>
          <cell r="F2852" t="str">
            <v>Performing</v>
          </cell>
          <cell r="G2852">
            <v>52237.01</v>
          </cell>
          <cell r="H2852">
            <v>9711.2099999999991</v>
          </cell>
        </row>
        <row r="2853">
          <cell r="A2853" t="str">
            <v>PRESTACAO LIQUIDADA</v>
          </cell>
          <cell r="B2853" t="str">
            <v>0770021346</v>
          </cell>
          <cell r="C2853" t="str">
            <v>B</v>
          </cell>
          <cell r="D2853" t="str">
            <v>3 Month and less SME Loans</v>
          </cell>
          <cell r="E2853" t="str">
            <v>V</v>
          </cell>
          <cell r="F2853" t="str">
            <v>Performing</v>
          </cell>
          <cell r="G2853">
            <v>10201.61</v>
          </cell>
          <cell r="H2853">
            <v>2425.34</v>
          </cell>
        </row>
        <row r="2854">
          <cell r="A2854" t="str">
            <v>PRESTACAO LIQUIDADA</v>
          </cell>
          <cell r="B2854" t="str">
            <v>0770021373</v>
          </cell>
          <cell r="C2854" t="str">
            <v>B</v>
          </cell>
          <cell r="D2854" t="str">
            <v>3 Month and less SME Loans</v>
          </cell>
          <cell r="E2854" t="str">
            <v>V</v>
          </cell>
          <cell r="F2854" t="str">
            <v>Performing</v>
          </cell>
          <cell r="G2854">
            <v>833.33</v>
          </cell>
          <cell r="H2854">
            <v>378.74</v>
          </cell>
        </row>
        <row r="2855">
          <cell r="A2855" t="str">
            <v>PRESTACAO LIQUIDADA</v>
          </cell>
          <cell r="B2855" t="str">
            <v>0770021375</v>
          </cell>
          <cell r="C2855" t="str">
            <v>B</v>
          </cell>
          <cell r="D2855" t="str">
            <v>3 Month and less SME Loans</v>
          </cell>
          <cell r="E2855" t="str">
            <v>V</v>
          </cell>
          <cell r="F2855" t="str">
            <v>Performing</v>
          </cell>
          <cell r="G2855">
            <v>375000</v>
          </cell>
          <cell r="H2855">
            <v>13431.05</v>
          </cell>
        </row>
        <row r="2856">
          <cell r="A2856" t="str">
            <v>PRESTACAO LIQUIDADA</v>
          </cell>
          <cell r="B2856" t="str">
            <v>0770021377</v>
          </cell>
          <cell r="C2856" t="str">
            <v>B</v>
          </cell>
          <cell r="D2856" t="str">
            <v>3 Month and less SME Loans</v>
          </cell>
          <cell r="E2856" t="str">
            <v>V</v>
          </cell>
          <cell r="F2856" t="str">
            <v>Performing</v>
          </cell>
          <cell r="G2856">
            <v>6210.61</v>
          </cell>
          <cell r="H2856">
            <v>488.1</v>
          </cell>
        </row>
        <row r="2857">
          <cell r="A2857" t="str">
            <v>PRESTACAO LIQUIDADA</v>
          </cell>
          <cell r="B2857" t="str">
            <v>0770021381</v>
          </cell>
          <cell r="C2857" t="str">
            <v>B</v>
          </cell>
          <cell r="D2857" t="str">
            <v>3 Month and less SME Loans</v>
          </cell>
          <cell r="E2857" t="str">
            <v>V</v>
          </cell>
          <cell r="F2857" t="str">
            <v>Performing</v>
          </cell>
          <cell r="G2857">
            <v>2112.86</v>
          </cell>
          <cell r="H2857">
            <v>180.85</v>
          </cell>
        </row>
        <row r="2858">
          <cell r="A2858" t="str">
            <v>PRESTACAO LIQUIDADA</v>
          </cell>
          <cell r="B2858" t="str">
            <v>0770021399</v>
          </cell>
          <cell r="C2858" t="str">
            <v>B</v>
          </cell>
          <cell r="D2858" t="str">
            <v>3 Month and less SME Loans</v>
          </cell>
          <cell r="E2858" t="str">
            <v>V</v>
          </cell>
          <cell r="F2858" t="str">
            <v>Performing</v>
          </cell>
          <cell r="G2858">
            <v>55639</v>
          </cell>
          <cell r="H2858">
            <v>1799.54</v>
          </cell>
        </row>
        <row r="2859">
          <cell r="A2859" t="str">
            <v>PRESTACAO LIQUIDADA</v>
          </cell>
          <cell r="B2859" t="str">
            <v>0770021402</v>
          </cell>
          <cell r="C2859" t="str">
            <v>B</v>
          </cell>
          <cell r="D2859" t="str">
            <v>3 Month and less SME Loans</v>
          </cell>
          <cell r="E2859" t="str">
            <v>V</v>
          </cell>
          <cell r="F2859" t="str">
            <v>Performing</v>
          </cell>
          <cell r="G2859">
            <v>2369.2800000000002</v>
          </cell>
          <cell r="H2859">
            <v>489.18</v>
          </cell>
        </row>
        <row r="2860">
          <cell r="A2860" t="str">
            <v>PRESTACAO LIQUIDADA</v>
          </cell>
          <cell r="B2860" t="str">
            <v>0770021405</v>
          </cell>
          <cell r="C2860" t="str">
            <v>B</v>
          </cell>
          <cell r="D2860" t="str">
            <v>3 Month and less SME Loans</v>
          </cell>
          <cell r="E2860" t="str">
            <v>V</v>
          </cell>
          <cell r="F2860" t="str">
            <v>Performing</v>
          </cell>
          <cell r="G2860">
            <v>79589.33</v>
          </cell>
          <cell r="H2860">
            <v>10401.99</v>
          </cell>
        </row>
        <row r="2861">
          <cell r="A2861" t="str">
            <v>PRESTACAO LIQUIDADA</v>
          </cell>
          <cell r="B2861" t="str">
            <v>0770021421</v>
          </cell>
          <cell r="C2861" t="str">
            <v>B</v>
          </cell>
          <cell r="D2861" t="str">
            <v>3 Month and less SME Loans</v>
          </cell>
          <cell r="E2861" t="str">
            <v>V</v>
          </cell>
          <cell r="F2861" t="str">
            <v>Performing</v>
          </cell>
          <cell r="G2861">
            <v>7101.01</v>
          </cell>
          <cell r="H2861">
            <v>218.04</v>
          </cell>
        </row>
        <row r="2862">
          <cell r="A2862" t="str">
            <v>PRESTACAO LIQUIDADA</v>
          </cell>
          <cell r="B2862" t="str">
            <v>0770021439</v>
          </cell>
          <cell r="C2862" t="str">
            <v>B</v>
          </cell>
          <cell r="D2862" t="str">
            <v>3 Month and less SME Loans</v>
          </cell>
          <cell r="E2862" t="str">
            <v>V</v>
          </cell>
          <cell r="F2862" t="str">
            <v>Performing</v>
          </cell>
          <cell r="G2862">
            <v>4814.2299999999996</v>
          </cell>
          <cell r="H2862">
            <v>148.16999999999999</v>
          </cell>
        </row>
        <row r="2863">
          <cell r="A2863" t="str">
            <v>PRESTACAO LIQUIDADA</v>
          </cell>
          <cell r="B2863" t="str">
            <v>0770021441</v>
          </cell>
          <cell r="C2863" t="str">
            <v>B</v>
          </cell>
          <cell r="D2863" t="str">
            <v>3 Month and less SME Loans</v>
          </cell>
          <cell r="E2863" t="str">
            <v>V</v>
          </cell>
          <cell r="F2863" t="str">
            <v>Performing</v>
          </cell>
          <cell r="G2863">
            <v>1061.1500000000001</v>
          </cell>
          <cell r="H2863">
            <v>79.08</v>
          </cell>
        </row>
        <row r="2864">
          <cell r="A2864" t="str">
            <v>PRESTACAO LIQUIDADA</v>
          </cell>
          <cell r="B2864" t="str">
            <v>0770021452</v>
          </cell>
          <cell r="C2864" t="str">
            <v>B</v>
          </cell>
          <cell r="D2864" t="str">
            <v>3 Month and less SME Loans</v>
          </cell>
          <cell r="E2864" t="str">
            <v>V</v>
          </cell>
          <cell r="F2864" t="str">
            <v>Performing</v>
          </cell>
          <cell r="G2864">
            <v>7665.54</v>
          </cell>
          <cell r="H2864">
            <v>649.59</v>
          </cell>
        </row>
        <row r="2865">
          <cell r="A2865" t="str">
            <v>PRESTACAO LIQUIDADA</v>
          </cell>
          <cell r="B2865" t="str">
            <v>0770021453</v>
          </cell>
          <cell r="C2865" t="str">
            <v>B</v>
          </cell>
          <cell r="D2865" t="str">
            <v>3 Month and less SME Loans</v>
          </cell>
          <cell r="E2865" t="str">
            <v>V</v>
          </cell>
          <cell r="F2865" t="str">
            <v>Performing</v>
          </cell>
          <cell r="G2865">
            <v>1027.78</v>
          </cell>
          <cell r="H2865">
            <v>44.77</v>
          </cell>
        </row>
        <row r="2866">
          <cell r="A2866" t="str">
            <v>PRESTACAO LIQUIDADA</v>
          </cell>
          <cell r="B2866" t="str">
            <v>0770021465</v>
          </cell>
          <cell r="C2866" t="str">
            <v>B</v>
          </cell>
          <cell r="D2866" t="str">
            <v>3 Month and less SME Loans</v>
          </cell>
          <cell r="E2866" t="str">
            <v>V</v>
          </cell>
          <cell r="F2866" t="str">
            <v>Performing</v>
          </cell>
          <cell r="G2866">
            <v>1911.24</v>
          </cell>
          <cell r="H2866">
            <v>479.28</v>
          </cell>
        </row>
        <row r="2867">
          <cell r="A2867" t="str">
            <v>PRESTACAO LIQUIDADA</v>
          </cell>
          <cell r="B2867" t="str">
            <v>0770021501</v>
          </cell>
          <cell r="C2867" t="str">
            <v>B</v>
          </cell>
          <cell r="D2867" t="str">
            <v>3 Month and less SME Loans</v>
          </cell>
          <cell r="E2867" t="str">
            <v>V</v>
          </cell>
          <cell r="F2867" t="str">
            <v>Performing</v>
          </cell>
          <cell r="G2867">
            <v>5874.9</v>
          </cell>
          <cell r="H2867">
            <v>131.22</v>
          </cell>
        </row>
        <row r="2868">
          <cell r="A2868" t="str">
            <v>PRESTACAO LIQUIDADA</v>
          </cell>
          <cell r="B2868" t="str">
            <v>0770021505</v>
          </cell>
          <cell r="C2868" t="str">
            <v>B</v>
          </cell>
          <cell r="D2868" t="str">
            <v>3 Month and less SME Loans</v>
          </cell>
          <cell r="E2868" t="str">
            <v>V</v>
          </cell>
          <cell r="F2868" t="str">
            <v>Delinquent</v>
          </cell>
          <cell r="G2868">
            <v>509.13</v>
          </cell>
          <cell r="H2868">
            <v>212.48</v>
          </cell>
        </row>
        <row r="2869">
          <cell r="A2869" t="str">
            <v>PRESTACAO LIQUIDADA</v>
          </cell>
          <cell r="B2869" t="str">
            <v>0770021510</v>
          </cell>
          <cell r="C2869" t="str">
            <v>B</v>
          </cell>
          <cell r="D2869" t="str">
            <v>3 Month and less SME Loans</v>
          </cell>
          <cell r="E2869" t="str">
            <v>V</v>
          </cell>
          <cell r="F2869" t="str">
            <v>Performing</v>
          </cell>
          <cell r="G2869">
            <v>628.07000000000005</v>
          </cell>
          <cell r="H2869">
            <v>324.49</v>
          </cell>
        </row>
        <row r="2870">
          <cell r="A2870" t="str">
            <v>PRESTACAO LIQUIDADA</v>
          </cell>
          <cell r="B2870" t="str">
            <v>0770021529</v>
          </cell>
          <cell r="C2870" t="str">
            <v>B</v>
          </cell>
          <cell r="D2870" t="str">
            <v>3 Month and less SME Loans</v>
          </cell>
          <cell r="E2870" t="str">
            <v>V</v>
          </cell>
          <cell r="F2870" t="str">
            <v>Performing</v>
          </cell>
          <cell r="G2870">
            <v>13492.11</v>
          </cell>
          <cell r="H2870">
            <v>2272.7399999999998</v>
          </cell>
        </row>
        <row r="2871">
          <cell r="A2871" t="str">
            <v>PRESTACAO LIQUIDADA</v>
          </cell>
          <cell r="B2871" t="str">
            <v>0770021535</v>
          </cell>
          <cell r="C2871" t="str">
            <v>B</v>
          </cell>
          <cell r="D2871" t="str">
            <v>3 Month and less SME Loans</v>
          </cell>
          <cell r="E2871" t="str">
            <v>V</v>
          </cell>
          <cell r="F2871" t="str">
            <v>Performing</v>
          </cell>
          <cell r="G2871">
            <v>2000</v>
          </cell>
          <cell r="H2871">
            <v>281.01</v>
          </cell>
        </row>
        <row r="2872">
          <cell r="A2872" t="str">
            <v>PRESTACAO LIQUIDADA</v>
          </cell>
          <cell r="B2872" t="str">
            <v>0770021552</v>
          </cell>
          <cell r="C2872" t="str">
            <v>B</v>
          </cell>
          <cell r="D2872" t="str">
            <v>3 Month and less SME Loans</v>
          </cell>
          <cell r="E2872" t="str">
            <v>V</v>
          </cell>
          <cell r="F2872" t="str">
            <v>Performing</v>
          </cell>
          <cell r="G2872">
            <v>6970.66</v>
          </cell>
          <cell r="H2872">
            <v>629.4</v>
          </cell>
        </row>
        <row r="2873">
          <cell r="A2873" t="str">
            <v>PRESTACAO LIQUIDADA</v>
          </cell>
          <cell r="B2873" t="str">
            <v>0770021554</v>
          </cell>
          <cell r="C2873" t="str">
            <v>B</v>
          </cell>
          <cell r="D2873" t="str">
            <v>3 Month and less SME Loans</v>
          </cell>
          <cell r="E2873" t="str">
            <v>V</v>
          </cell>
          <cell r="F2873" t="str">
            <v>Performing</v>
          </cell>
          <cell r="G2873">
            <v>8605.57</v>
          </cell>
          <cell r="H2873">
            <v>408.52</v>
          </cell>
        </row>
        <row r="2874">
          <cell r="A2874" t="str">
            <v>PRESTACAO LIQUIDADA</v>
          </cell>
          <cell r="B2874" t="str">
            <v>0770021555</v>
          </cell>
          <cell r="C2874" t="str">
            <v>B</v>
          </cell>
          <cell r="D2874" t="str">
            <v>3 Month and less SME Loans</v>
          </cell>
          <cell r="E2874" t="str">
            <v>V</v>
          </cell>
          <cell r="F2874" t="str">
            <v>Performing</v>
          </cell>
          <cell r="G2874">
            <v>8254</v>
          </cell>
          <cell r="H2874">
            <v>518.02</v>
          </cell>
        </row>
        <row r="2875">
          <cell r="A2875" t="str">
            <v>PRESTACAO LIQUIDADA</v>
          </cell>
          <cell r="B2875" t="str">
            <v>0770021563</v>
          </cell>
          <cell r="C2875" t="str">
            <v>B</v>
          </cell>
          <cell r="D2875" t="str">
            <v>3 Month and less SME Loans</v>
          </cell>
          <cell r="E2875" t="str">
            <v>V</v>
          </cell>
          <cell r="F2875" t="str">
            <v>Performing</v>
          </cell>
          <cell r="G2875">
            <v>633.78</v>
          </cell>
          <cell r="H2875">
            <v>103.92</v>
          </cell>
        </row>
        <row r="2876">
          <cell r="A2876" t="str">
            <v>PRESTACAO LIQUIDADA</v>
          </cell>
          <cell r="B2876" t="str">
            <v>0770021579</v>
          </cell>
          <cell r="C2876" t="str">
            <v>B</v>
          </cell>
          <cell r="D2876" t="str">
            <v>3 Month and less SME Loans</v>
          </cell>
          <cell r="E2876" t="str">
            <v>V</v>
          </cell>
          <cell r="F2876" t="str">
            <v>Performing</v>
          </cell>
          <cell r="G2876">
            <v>7360.31</v>
          </cell>
          <cell r="H2876">
            <v>147.91999999999999</v>
          </cell>
        </row>
        <row r="2877">
          <cell r="A2877" t="str">
            <v>PRESTACAO LIQUIDADA</v>
          </cell>
          <cell r="B2877" t="str">
            <v>0770021583</v>
          </cell>
          <cell r="C2877" t="str">
            <v>B</v>
          </cell>
          <cell r="D2877" t="str">
            <v>3 Month and less SME Loans</v>
          </cell>
          <cell r="E2877" t="str">
            <v>V</v>
          </cell>
          <cell r="F2877" t="str">
            <v>Performing</v>
          </cell>
          <cell r="G2877">
            <v>46666.68</v>
          </cell>
          <cell r="H2877">
            <v>19661.84</v>
          </cell>
        </row>
        <row r="2878">
          <cell r="A2878" t="str">
            <v>PRESTACAO LIQUIDADA</v>
          </cell>
          <cell r="B2878" t="str">
            <v>0770021586</v>
          </cell>
          <cell r="C2878" t="str">
            <v>B</v>
          </cell>
          <cell r="D2878" t="str">
            <v>3 Month and less SME Loans</v>
          </cell>
          <cell r="E2878" t="str">
            <v>V</v>
          </cell>
          <cell r="F2878" t="str">
            <v>Performing</v>
          </cell>
          <cell r="G2878">
            <v>9559.94</v>
          </cell>
          <cell r="H2878">
            <v>1247.6400000000001</v>
          </cell>
        </row>
        <row r="2879">
          <cell r="A2879" t="str">
            <v>PRESTACAO LIQUIDADA</v>
          </cell>
          <cell r="B2879" t="str">
            <v>0770021591</v>
          </cell>
          <cell r="C2879" t="str">
            <v>B</v>
          </cell>
          <cell r="D2879" t="str">
            <v>3 Month and less SME Loans</v>
          </cell>
          <cell r="E2879" t="str">
            <v>V</v>
          </cell>
          <cell r="F2879" t="str">
            <v>Performing</v>
          </cell>
          <cell r="G2879">
            <v>70921.73</v>
          </cell>
          <cell r="H2879">
            <v>282.36</v>
          </cell>
        </row>
        <row r="2880">
          <cell r="A2880" t="str">
            <v>PRESTACAO LIQUIDADA</v>
          </cell>
          <cell r="B2880" t="str">
            <v>0770021596</v>
          </cell>
          <cell r="C2880" t="str">
            <v>B</v>
          </cell>
          <cell r="D2880" t="str">
            <v>3 Month and less SME Loans</v>
          </cell>
          <cell r="E2880" t="str">
            <v>V</v>
          </cell>
          <cell r="F2880" t="str">
            <v>Performing</v>
          </cell>
          <cell r="G2880">
            <v>1439.52</v>
          </cell>
          <cell r="H2880">
            <v>230.09</v>
          </cell>
        </row>
        <row r="2881">
          <cell r="A2881" t="str">
            <v>PRESTACAO LIQUIDADA</v>
          </cell>
          <cell r="B2881" t="str">
            <v>0770021613</v>
          </cell>
          <cell r="C2881" t="str">
            <v>B</v>
          </cell>
          <cell r="D2881" t="str">
            <v>3 Month and less SME Loans</v>
          </cell>
          <cell r="E2881" t="str">
            <v>V</v>
          </cell>
          <cell r="F2881" t="str">
            <v>Performing</v>
          </cell>
          <cell r="G2881">
            <v>671.39</v>
          </cell>
          <cell r="H2881">
            <v>158.84</v>
          </cell>
        </row>
        <row r="2882">
          <cell r="A2882" t="str">
            <v>PRESTACAO LIQUIDADA</v>
          </cell>
          <cell r="B2882" t="str">
            <v>0770021617</v>
          </cell>
          <cell r="C2882" t="str">
            <v>B</v>
          </cell>
          <cell r="D2882" t="str">
            <v>3 Month and less SME Loans</v>
          </cell>
          <cell r="E2882" t="str">
            <v>V</v>
          </cell>
          <cell r="F2882" t="str">
            <v>Performing</v>
          </cell>
          <cell r="G2882">
            <v>3151.58</v>
          </cell>
          <cell r="H2882">
            <v>368</v>
          </cell>
        </row>
        <row r="2883">
          <cell r="A2883" t="str">
            <v>PRESTACAO LIQUIDADA</v>
          </cell>
          <cell r="B2883" t="str">
            <v>0770021622</v>
          </cell>
          <cell r="C2883" t="str">
            <v>B</v>
          </cell>
          <cell r="D2883" t="str">
            <v>3 Month and less SME Loans</v>
          </cell>
          <cell r="E2883" t="str">
            <v>V</v>
          </cell>
          <cell r="F2883" t="str">
            <v>Performing</v>
          </cell>
          <cell r="G2883">
            <v>6944.44</v>
          </cell>
          <cell r="H2883">
            <v>509.86</v>
          </cell>
        </row>
        <row r="2884">
          <cell r="A2884" t="str">
            <v>PRESTACAO LIQUIDADA</v>
          </cell>
          <cell r="B2884" t="str">
            <v>0770021623</v>
          </cell>
          <cell r="C2884" t="str">
            <v>B</v>
          </cell>
          <cell r="D2884" t="str">
            <v>3 Month and less SME Loans</v>
          </cell>
          <cell r="E2884" t="str">
            <v>V</v>
          </cell>
          <cell r="F2884" t="str">
            <v>Performing</v>
          </cell>
          <cell r="G2884">
            <v>7242.34</v>
          </cell>
          <cell r="H2884">
            <v>146.16999999999999</v>
          </cell>
        </row>
        <row r="2885">
          <cell r="A2885" t="str">
            <v>PRESTACAO LIQUIDADA</v>
          </cell>
          <cell r="B2885" t="str">
            <v>0770021651</v>
          </cell>
          <cell r="C2885" t="str">
            <v>B</v>
          </cell>
          <cell r="D2885" t="str">
            <v>3 Month and less SME Loans</v>
          </cell>
          <cell r="E2885" t="str">
            <v>V</v>
          </cell>
          <cell r="F2885" t="str">
            <v>Performing</v>
          </cell>
          <cell r="G2885">
            <v>173.71</v>
          </cell>
          <cell r="H2885">
            <v>46.78</v>
          </cell>
        </row>
        <row r="2886">
          <cell r="A2886" t="str">
            <v>PRESTACAO LIQUIDADA</v>
          </cell>
          <cell r="B2886" t="str">
            <v>0770021653</v>
          </cell>
          <cell r="C2886" t="str">
            <v>B</v>
          </cell>
          <cell r="D2886" t="str">
            <v>3 Month and less SME Loans</v>
          </cell>
          <cell r="E2886" t="str">
            <v>V</v>
          </cell>
          <cell r="F2886" t="str">
            <v>Performing</v>
          </cell>
          <cell r="G2886">
            <v>2204.12</v>
          </cell>
          <cell r="H2886">
            <v>930.17</v>
          </cell>
        </row>
        <row r="2887">
          <cell r="A2887" t="str">
            <v>PRESTACAO LIQUIDADA</v>
          </cell>
          <cell r="B2887" t="str">
            <v>0770021654</v>
          </cell>
          <cell r="C2887" t="str">
            <v>B</v>
          </cell>
          <cell r="D2887" t="str">
            <v>3 Month and less SME Loans</v>
          </cell>
          <cell r="E2887" t="str">
            <v>V</v>
          </cell>
          <cell r="F2887" t="str">
            <v>Performing</v>
          </cell>
          <cell r="G2887">
            <v>1280</v>
          </cell>
          <cell r="H2887">
            <v>275.2</v>
          </cell>
        </row>
        <row r="2888">
          <cell r="A2888" t="str">
            <v>PRESTACAO LIQUIDADA</v>
          </cell>
          <cell r="B2888" t="str">
            <v>0770021666</v>
          </cell>
          <cell r="C2888" t="str">
            <v>B</v>
          </cell>
          <cell r="D2888" t="str">
            <v>3 Month and less SME Loans</v>
          </cell>
          <cell r="E2888" t="str">
            <v>V</v>
          </cell>
          <cell r="F2888" t="str">
            <v>Performing</v>
          </cell>
          <cell r="G2888">
            <v>12500</v>
          </cell>
          <cell r="H2888">
            <v>2986.25</v>
          </cell>
        </row>
        <row r="2889">
          <cell r="A2889" t="str">
            <v>PRESTACAO LIQUIDADA</v>
          </cell>
          <cell r="B2889" t="str">
            <v>0770021670</v>
          </cell>
          <cell r="C2889" t="str">
            <v>B</v>
          </cell>
          <cell r="D2889" t="str">
            <v>3 Month and less SME Loans</v>
          </cell>
          <cell r="E2889" t="str">
            <v>V</v>
          </cell>
          <cell r="F2889" t="str">
            <v>Performing</v>
          </cell>
          <cell r="G2889">
            <v>1557.43</v>
          </cell>
          <cell r="H2889">
            <v>137.26</v>
          </cell>
        </row>
        <row r="2890">
          <cell r="A2890" t="str">
            <v>PRESTACAO LIQUIDADA</v>
          </cell>
          <cell r="B2890" t="str">
            <v>0770021692</v>
          </cell>
          <cell r="C2890" t="str">
            <v>B</v>
          </cell>
          <cell r="D2890" t="str">
            <v>3 Month and less SME Loans</v>
          </cell>
          <cell r="E2890" t="str">
            <v>V</v>
          </cell>
          <cell r="F2890" t="str">
            <v>Performing</v>
          </cell>
          <cell r="G2890">
            <v>3547.52</v>
          </cell>
          <cell r="H2890">
            <v>227.31</v>
          </cell>
        </row>
        <row r="2891">
          <cell r="A2891" t="str">
            <v>PRESTACAO LIQUIDADA</v>
          </cell>
          <cell r="B2891" t="str">
            <v>0770021706</v>
          </cell>
          <cell r="C2891" t="str">
            <v>B</v>
          </cell>
          <cell r="D2891" t="str">
            <v>3 Month and less SME Loans</v>
          </cell>
          <cell r="E2891" t="str">
            <v>V</v>
          </cell>
          <cell r="F2891" t="str">
            <v>Performing</v>
          </cell>
          <cell r="G2891">
            <v>845.07</v>
          </cell>
          <cell r="H2891">
            <v>83.05</v>
          </cell>
        </row>
        <row r="2892">
          <cell r="A2892" t="str">
            <v>PRESTACAO LIQUIDADA</v>
          </cell>
          <cell r="B2892" t="str">
            <v>0770021708</v>
          </cell>
          <cell r="C2892" t="str">
            <v>B</v>
          </cell>
          <cell r="D2892" t="str">
            <v>3 Month and less SME Loans</v>
          </cell>
          <cell r="E2892" t="str">
            <v>V</v>
          </cell>
          <cell r="F2892" t="str">
            <v>Performing</v>
          </cell>
          <cell r="G2892">
            <v>4070.1</v>
          </cell>
          <cell r="H2892">
            <v>564.87</v>
          </cell>
        </row>
        <row r="2893">
          <cell r="A2893" t="str">
            <v>PRESTACAO LIQUIDADA</v>
          </cell>
          <cell r="B2893" t="str">
            <v>0770021719</v>
          </cell>
          <cell r="C2893" t="str">
            <v>B</v>
          </cell>
          <cell r="D2893" t="str">
            <v>3 Month and less SME Loans</v>
          </cell>
          <cell r="E2893" t="str">
            <v>V</v>
          </cell>
          <cell r="F2893" t="str">
            <v>Performing</v>
          </cell>
          <cell r="G2893">
            <v>15000</v>
          </cell>
          <cell r="H2893">
            <v>4150.8</v>
          </cell>
        </row>
        <row r="2894">
          <cell r="A2894" t="str">
            <v>PRESTACAO LIQUIDADA</v>
          </cell>
          <cell r="B2894" t="str">
            <v>0770021721</v>
          </cell>
          <cell r="C2894" t="str">
            <v>B</v>
          </cell>
          <cell r="D2894" t="str">
            <v>3 Month and less SME Loans</v>
          </cell>
          <cell r="E2894" t="str">
            <v>V</v>
          </cell>
          <cell r="F2894" t="str">
            <v>Performing</v>
          </cell>
          <cell r="G2894">
            <v>1784.86</v>
          </cell>
          <cell r="H2894">
            <v>331.61</v>
          </cell>
        </row>
        <row r="2895">
          <cell r="A2895" t="str">
            <v>PRESTACAO LIQUIDADA</v>
          </cell>
          <cell r="B2895" t="str">
            <v>0770021738</v>
          </cell>
          <cell r="C2895" t="str">
            <v>B</v>
          </cell>
          <cell r="D2895" t="str">
            <v>3 Month and less SME Loans</v>
          </cell>
          <cell r="E2895" t="str">
            <v>V</v>
          </cell>
          <cell r="F2895" t="str">
            <v>Performing</v>
          </cell>
          <cell r="G2895">
            <v>9677.6</v>
          </cell>
          <cell r="H2895">
            <v>2229</v>
          </cell>
        </row>
        <row r="2896">
          <cell r="A2896" t="str">
            <v>PRESTACAO LIQUIDADA</v>
          </cell>
          <cell r="B2896" t="str">
            <v>0770021761</v>
          </cell>
          <cell r="C2896" t="str">
            <v>B</v>
          </cell>
          <cell r="D2896" t="str">
            <v>3 Month and less SME Loans</v>
          </cell>
          <cell r="E2896" t="str">
            <v>V</v>
          </cell>
          <cell r="F2896" t="str">
            <v>Performing</v>
          </cell>
          <cell r="G2896">
            <v>718750</v>
          </cell>
          <cell r="H2896">
            <v>77581.070000000007</v>
          </cell>
        </row>
        <row r="2897">
          <cell r="A2897" t="str">
            <v>PRESTACAO LIQUIDADA</v>
          </cell>
          <cell r="B2897" t="str">
            <v>0770021762</v>
          </cell>
          <cell r="C2897" t="str">
            <v>B</v>
          </cell>
          <cell r="D2897" t="str">
            <v>3 Month and less SME Loans</v>
          </cell>
          <cell r="E2897" t="str">
            <v>V</v>
          </cell>
          <cell r="F2897" t="str">
            <v>Performing</v>
          </cell>
          <cell r="G2897">
            <v>933.26</v>
          </cell>
          <cell r="H2897">
            <v>224.83</v>
          </cell>
        </row>
        <row r="2898">
          <cell r="A2898" t="str">
            <v>PRESTACAO LIQUIDADA</v>
          </cell>
          <cell r="B2898" t="str">
            <v>0770021765</v>
          </cell>
          <cell r="C2898" t="str">
            <v>B</v>
          </cell>
          <cell r="D2898" t="str">
            <v>3 Month and less SME Loans</v>
          </cell>
          <cell r="E2898" t="str">
            <v>V</v>
          </cell>
          <cell r="F2898" t="str">
            <v>Performing</v>
          </cell>
          <cell r="G2898">
            <v>3357.13</v>
          </cell>
          <cell r="H2898">
            <v>792.66</v>
          </cell>
        </row>
        <row r="2899">
          <cell r="A2899" t="str">
            <v>PRESTACAO LIQUIDADA</v>
          </cell>
          <cell r="B2899" t="str">
            <v>0770021768</v>
          </cell>
          <cell r="C2899" t="str">
            <v>B</v>
          </cell>
          <cell r="D2899" t="str">
            <v>3 Month and less SME Loans</v>
          </cell>
          <cell r="E2899" t="str">
            <v>V</v>
          </cell>
          <cell r="F2899" t="str">
            <v>Performing</v>
          </cell>
          <cell r="G2899">
            <v>5576.47</v>
          </cell>
          <cell r="H2899">
            <v>2386.02</v>
          </cell>
        </row>
        <row r="2900">
          <cell r="A2900" t="str">
            <v>PRESTACAO LIQUIDADA</v>
          </cell>
          <cell r="B2900" t="str">
            <v>0770021779</v>
          </cell>
          <cell r="C2900" t="str">
            <v>B</v>
          </cell>
          <cell r="D2900" t="str">
            <v>3 Month and less SME Loans</v>
          </cell>
          <cell r="E2900" t="str">
            <v>V</v>
          </cell>
          <cell r="F2900" t="str">
            <v>Performing</v>
          </cell>
          <cell r="G2900">
            <v>10476.790000000001</v>
          </cell>
          <cell r="H2900">
            <v>496.3</v>
          </cell>
        </row>
        <row r="2901">
          <cell r="A2901" t="str">
            <v>PRESTACAO LIQUIDADA</v>
          </cell>
          <cell r="B2901" t="str">
            <v>0770021793</v>
          </cell>
          <cell r="C2901" t="str">
            <v>B</v>
          </cell>
          <cell r="D2901" t="str">
            <v>3 Month and less SME Loans</v>
          </cell>
          <cell r="E2901" t="str">
            <v>V</v>
          </cell>
          <cell r="F2901" t="str">
            <v>Performing</v>
          </cell>
          <cell r="G2901">
            <v>1657.37</v>
          </cell>
          <cell r="H2901">
            <v>261.89</v>
          </cell>
        </row>
        <row r="2902">
          <cell r="A2902" t="str">
            <v>PRESTACAO LIQUIDADA</v>
          </cell>
          <cell r="B2902" t="str">
            <v>0770021801</v>
          </cell>
          <cell r="C2902" t="str">
            <v>B</v>
          </cell>
          <cell r="D2902" t="str">
            <v>3 Month and less SME Loans</v>
          </cell>
          <cell r="E2902" t="str">
            <v>V</v>
          </cell>
          <cell r="F2902" t="str">
            <v>Performing</v>
          </cell>
          <cell r="G2902">
            <v>3473.49</v>
          </cell>
          <cell r="H2902">
            <v>371.13</v>
          </cell>
        </row>
        <row r="2903">
          <cell r="A2903" t="str">
            <v>PRESTACAO LIQUIDADA</v>
          </cell>
          <cell r="B2903" t="str">
            <v>0770021808</v>
          </cell>
          <cell r="C2903" t="str">
            <v>B</v>
          </cell>
          <cell r="D2903" t="str">
            <v>3 Month and less SME Loans</v>
          </cell>
          <cell r="E2903" t="str">
            <v>V</v>
          </cell>
          <cell r="F2903" t="str">
            <v>Performing</v>
          </cell>
          <cell r="G2903">
            <v>520.84</v>
          </cell>
          <cell r="H2903">
            <v>55.06</v>
          </cell>
        </row>
        <row r="2904">
          <cell r="A2904" t="str">
            <v>PRESTACAO LIQUIDADA</v>
          </cell>
          <cell r="B2904" t="str">
            <v>0770021812</v>
          </cell>
          <cell r="C2904" t="str">
            <v>B</v>
          </cell>
          <cell r="D2904" t="str">
            <v>3 Month and less SME Loans</v>
          </cell>
          <cell r="E2904" t="str">
            <v>V</v>
          </cell>
          <cell r="F2904" t="str">
            <v>Performing</v>
          </cell>
          <cell r="G2904">
            <v>10416.67</v>
          </cell>
          <cell r="H2904">
            <v>757.71</v>
          </cell>
        </row>
        <row r="2905">
          <cell r="A2905" t="str">
            <v>PRESTACAO LIQUIDADA</v>
          </cell>
          <cell r="B2905" t="str">
            <v>0770021813</v>
          </cell>
          <cell r="C2905" t="str">
            <v>B</v>
          </cell>
          <cell r="D2905" t="str">
            <v>3 Month and less SME Loans</v>
          </cell>
          <cell r="E2905" t="str">
            <v>V</v>
          </cell>
          <cell r="F2905" t="str">
            <v>Performing</v>
          </cell>
          <cell r="G2905">
            <v>3888.9</v>
          </cell>
          <cell r="H2905">
            <v>159.5</v>
          </cell>
        </row>
        <row r="2906">
          <cell r="A2906" t="str">
            <v>PRESTACAO LIQUIDADA</v>
          </cell>
          <cell r="B2906" t="str">
            <v>0770021825</v>
          </cell>
          <cell r="C2906" t="str">
            <v>B</v>
          </cell>
          <cell r="D2906" t="str">
            <v>3 Month and less SME Loans</v>
          </cell>
          <cell r="E2906" t="str">
            <v>V</v>
          </cell>
          <cell r="F2906" t="str">
            <v>Performing</v>
          </cell>
          <cell r="G2906">
            <v>833.34</v>
          </cell>
          <cell r="H2906">
            <v>90.93</v>
          </cell>
        </row>
        <row r="2907">
          <cell r="A2907" t="str">
            <v>PRESTACAO LIQUIDADA</v>
          </cell>
          <cell r="B2907" t="str">
            <v>0770021829</v>
          </cell>
          <cell r="C2907" t="str">
            <v>B</v>
          </cell>
          <cell r="D2907" t="str">
            <v>3 Month and less SME Loans</v>
          </cell>
          <cell r="E2907" t="str">
            <v>V</v>
          </cell>
          <cell r="F2907" t="str">
            <v>Performing</v>
          </cell>
          <cell r="G2907">
            <v>16324.6</v>
          </cell>
          <cell r="H2907">
            <v>351.32</v>
          </cell>
        </row>
        <row r="2908">
          <cell r="A2908" t="str">
            <v>PRESTACAO LIQUIDADA</v>
          </cell>
          <cell r="B2908" t="str">
            <v>0770021847</v>
          </cell>
          <cell r="C2908" t="str">
            <v>B</v>
          </cell>
          <cell r="D2908" t="str">
            <v>3 Month and less SME Loans</v>
          </cell>
          <cell r="E2908" t="str">
            <v>V</v>
          </cell>
          <cell r="F2908" t="str">
            <v>Performing</v>
          </cell>
          <cell r="G2908">
            <v>4395.16</v>
          </cell>
          <cell r="H2908">
            <v>4289.74</v>
          </cell>
        </row>
        <row r="2909">
          <cell r="A2909" t="str">
            <v>PRESTACAO LIQUIDADA</v>
          </cell>
          <cell r="B2909" t="str">
            <v>0770021873</v>
          </cell>
          <cell r="C2909" t="str">
            <v>B</v>
          </cell>
          <cell r="D2909" t="str">
            <v>3 Month and less SME Loans</v>
          </cell>
          <cell r="E2909" t="str">
            <v>V</v>
          </cell>
          <cell r="F2909" t="str">
            <v>Performing</v>
          </cell>
          <cell r="G2909">
            <v>25000</v>
          </cell>
          <cell r="H2909">
            <v>13069.4</v>
          </cell>
        </row>
        <row r="2910">
          <cell r="A2910" t="str">
            <v>PRESTACAO LIQUIDADA</v>
          </cell>
          <cell r="B2910" t="str">
            <v>0770021889</v>
          </cell>
          <cell r="C2910" t="str">
            <v>B</v>
          </cell>
          <cell r="D2910" t="str">
            <v>3 Month and less SME Loans</v>
          </cell>
          <cell r="E2910" t="str">
            <v>V</v>
          </cell>
          <cell r="F2910" t="str">
            <v>Performing</v>
          </cell>
          <cell r="G2910">
            <v>804.73</v>
          </cell>
          <cell r="H2910">
            <v>222.65</v>
          </cell>
        </row>
        <row r="2911">
          <cell r="A2911" t="str">
            <v>PRESTACAO LIQUIDADA</v>
          </cell>
          <cell r="B2911" t="str">
            <v>0770021900</v>
          </cell>
          <cell r="C2911" t="str">
            <v>B</v>
          </cell>
          <cell r="D2911" t="str">
            <v>3 Month and less SME Loans</v>
          </cell>
          <cell r="E2911" t="str">
            <v>V</v>
          </cell>
          <cell r="F2911" t="str">
            <v>Performing</v>
          </cell>
          <cell r="G2911">
            <v>14880.95</v>
          </cell>
          <cell r="H2911">
            <v>3427.73</v>
          </cell>
        </row>
        <row r="2912">
          <cell r="A2912" t="str">
            <v>PRESTACAO LIQUIDADA</v>
          </cell>
          <cell r="B2912" t="str">
            <v>0770021903</v>
          </cell>
          <cell r="C2912" t="str">
            <v>B</v>
          </cell>
          <cell r="D2912" t="str">
            <v>3 Month and less SME Loans</v>
          </cell>
          <cell r="E2912" t="str">
            <v>V</v>
          </cell>
          <cell r="F2912" t="str">
            <v>Performing</v>
          </cell>
          <cell r="G2912">
            <v>13068.18</v>
          </cell>
          <cell r="H2912">
            <v>1033.51</v>
          </cell>
        </row>
        <row r="2913">
          <cell r="A2913" t="str">
            <v>PRESTACAO LIQUIDADA</v>
          </cell>
          <cell r="B2913" t="str">
            <v>0770021904</v>
          </cell>
          <cell r="C2913" t="str">
            <v>B</v>
          </cell>
          <cell r="D2913" t="str">
            <v>3 Month and less SME Loans</v>
          </cell>
          <cell r="E2913" t="str">
            <v>V</v>
          </cell>
          <cell r="F2913" t="str">
            <v>Performing</v>
          </cell>
          <cell r="G2913">
            <v>2048.4299999999998</v>
          </cell>
          <cell r="H2913">
            <v>455.03</v>
          </cell>
        </row>
        <row r="2914">
          <cell r="A2914" t="str">
            <v>PRESTACAO LIQUIDADA</v>
          </cell>
          <cell r="B2914" t="str">
            <v>0770021906</v>
          </cell>
          <cell r="C2914" t="str">
            <v>B</v>
          </cell>
          <cell r="D2914" t="str">
            <v>3 Month and less SME Loans</v>
          </cell>
          <cell r="E2914" t="str">
            <v>V</v>
          </cell>
          <cell r="F2914" t="str">
            <v>Performing</v>
          </cell>
          <cell r="G2914">
            <v>2555.44</v>
          </cell>
          <cell r="H2914">
            <v>1298.95</v>
          </cell>
        </row>
        <row r="2915">
          <cell r="A2915" t="str">
            <v>PRESTACAO LIQUIDADA</v>
          </cell>
          <cell r="B2915" t="str">
            <v>0770021911</v>
          </cell>
          <cell r="C2915" t="str">
            <v>B</v>
          </cell>
          <cell r="D2915" t="str">
            <v>3 Month and less SME Loans</v>
          </cell>
          <cell r="E2915" t="str">
            <v>V</v>
          </cell>
          <cell r="F2915" t="str">
            <v>Performing</v>
          </cell>
          <cell r="G2915">
            <v>402.9</v>
          </cell>
          <cell r="H2915">
            <v>92.51</v>
          </cell>
        </row>
        <row r="2916">
          <cell r="A2916" t="str">
            <v>PRESTACAO LIQUIDADA</v>
          </cell>
          <cell r="B2916" t="str">
            <v>0770021914</v>
          </cell>
          <cell r="C2916" t="str">
            <v>B</v>
          </cell>
          <cell r="D2916" t="str">
            <v>3 Month and less SME Loans</v>
          </cell>
          <cell r="E2916" t="str">
            <v>V</v>
          </cell>
          <cell r="F2916" t="str">
            <v>Performing</v>
          </cell>
          <cell r="G2916">
            <v>1282.73</v>
          </cell>
          <cell r="H2916">
            <v>44.5</v>
          </cell>
        </row>
        <row r="2917">
          <cell r="A2917" t="str">
            <v>PRESTACAO LIQUIDADA</v>
          </cell>
          <cell r="B2917" t="str">
            <v>0770021916</v>
          </cell>
          <cell r="C2917" t="str">
            <v>B</v>
          </cell>
          <cell r="D2917" t="str">
            <v>3 Month and less SME Loans</v>
          </cell>
          <cell r="E2917" t="str">
            <v>V</v>
          </cell>
          <cell r="F2917" t="str">
            <v>Performing</v>
          </cell>
          <cell r="G2917">
            <v>0</v>
          </cell>
          <cell r="H2917">
            <v>17106.150000000001</v>
          </cell>
        </row>
        <row r="2918">
          <cell r="A2918" t="str">
            <v>PRESTACAO LIQUIDADA</v>
          </cell>
          <cell r="B2918" t="str">
            <v>0770021925</v>
          </cell>
          <cell r="C2918" t="str">
            <v>B</v>
          </cell>
          <cell r="D2918" t="str">
            <v>3 Month and less SME Loans</v>
          </cell>
          <cell r="E2918" t="str">
            <v>V</v>
          </cell>
          <cell r="F2918" t="str">
            <v>Performing</v>
          </cell>
          <cell r="G2918">
            <v>668.43</v>
          </cell>
          <cell r="H2918">
            <v>155.94999999999999</v>
          </cell>
        </row>
        <row r="2919">
          <cell r="A2919" t="str">
            <v>PRESTACAO LIQUIDADA</v>
          </cell>
          <cell r="B2919" t="str">
            <v>0770021926</v>
          </cell>
          <cell r="C2919" t="str">
            <v>B</v>
          </cell>
          <cell r="D2919" t="str">
            <v>3 Month and less SME Loans</v>
          </cell>
          <cell r="E2919" t="str">
            <v>V</v>
          </cell>
          <cell r="F2919" t="str">
            <v>Performing</v>
          </cell>
          <cell r="G2919">
            <v>27777.8</v>
          </cell>
          <cell r="H2919">
            <v>5219.75</v>
          </cell>
        </row>
        <row r="2920">
          <cell r="A2920" t="str">
            <v>PRESTACAO LIQUIDADA</v>
          </cell>
          <cell r="B2920" t="str">
            <v>0770021958</v>
          </cell>
          <cell r="C2920" t="str">
            <v>B</v>
          </cell>
          <cell r="D2920" t="str">
            <v>3 Month and less SME Loans</v>
          </cell>
          <cell r="E2920" t="str">
            <v>V</v>
          </cell>
          <cell r="F2920" t="str">
            <v>Performing</v>
          </cell>
          <cell r="G2920">
            <v>3333.33</v>
          </cell>
          <cell r="H2920">
            <v>704.8</v>
          </cell>
        </row>
        <row r="2921">
          <cell r="A2921" t="str">
            <v>PRESTACAO LIQUIDADA</v>
          </cell>
          <cell r="B2921" t="str">
            <v>0770021965</v>
          </cell>
          <cell r="C2921" t="str">
            <v>B</v>
          </cell>
          <cell r="D2921" t="str">
            <v>3 Month and less SME Loans</v>
          </cell>
          <cell r="E2921" t="str">
            <v>V</v>
          </cell>
          <cell r="F2921" t="str">
            <v>Performing</v>
          </cell>
          <cell r="G2921">
            <v>21586.43</v>
          </cell>
          <cell r="H2921">
            <v>631.85</v>
          </cell>
        </row>
        <row r="2922">
          <cell r="A2922" t="str">
            <v>PRESTACAO LIQUIDADA</v>
          </cell>
          <cell r="B2922" t="str">
            <v>0770021968</v>
          </cell>
          <cell r="C2922" t="str">
            <v>B</v>
          </cell>
          <cell r="D2922" t="str">
            <v>3 Month and less SME Loans</v>
          </cell>
          <cell r="E2922" t="str">
            <v>V</v>
          </cell>
          <cell r="F2922" t="str">
            <v>Performing</v>
          </cell>
          <cell r="G2922">
            <v>8947.3700000000008</v>
          </cell>
          <cell r="H2922">
            <v>865.43</v>
          </cell>
        </row>
        <row r="2923">
          <cell r="A2923" t="str">
            <v>PRESTACAO LIQUIDADA</v>
          </cell>
          <cell r="B2923" t="str">
            <v>0770021969</v>
          </cell>
          <cell r="C2923" t="str">
            <v>B</v>
          </cell>
          <cell r="D2923" t="str">
            <v>3 Month and less SME Loans</v>
          </cell>
          <cell r="E2923" t="str">
            <v>V</v>
          </cell>
          <cell r="F2923" t="str">
            <v>Performing</v>
          </cell>
          <cell r="G2923">
            <v>8951.2099999999991</v>
          </cell>
          <cell r="H2923">
            <v>993.93</v>
          </cell>
        </row>
        <row r="2924">
          <cell r="A2924" t="str">
            <v>PRESTACAO LIQUIDADA</v>
          </cell>
          <cell r="B2924" t="str">
            <v>0770021979</v>
          </cell>
          <cell r="C2924" t="str">
            <v>B</v>
          </cell>
          <cell r="D2924" t="str">
            <v>3 Month and less SME Loans</v>
          </cell>
          <cell r="E2924" t="str">
            <v>V</v>
          </cell>
          <cell r="F2924" t="str">
            <v>Performing</v>
          </cell>
          <cell r="G2924">
            <v>2666.67</v>
          </cell>
          <cell r="H2924">
            <v>74.319999999999993</v>
          </cell>
        </row>
        <row r="2925">
          <cell r="A2925" t="str">
            <v>PRESTACAO LIQUIDADA</v>
          </cell>
          <cell r="B2925" t="str">
            <v>0770021998</v>
          </cell>
          <cell r="C2925" t="str">
            <v>B</v>
          </cell>
          <cell r="D2925" t="str">
            <v>3 Month and less SME Loans</v>
          </cell>
          <cell r="E2925" t="str">
            <v>V</v>
          </cell>
          <cell r="F2925" t="str">
            <v>Performing</v>
          </cell>
          <cell r="G2925">
            <v>1364.06</v>
          </cell>
          <cell r="H2925">
            <v>182.16</v>
          </cell>
        </row>
        <row r="2926">
          <cell r="A2926" t="str">
            <v>PRESTACAO LIQUIDADA</v>
          </cell>
          <cell r="B2926" t="str">
            <v>0770022009</v>
          </cell>
          <cell r="C2926" t="str">
            <v>B</v>
          </cell>
          <cell r="D2926" t="str">
            <v>3 Month and less SME Loans</v>
          </cell>
          <cell r="E2926" t="str">
            <v>V</v>
          </cell>
          <cell r="F2926" t="str">
            <v>Performing</v>
          </cell>
          <cell r="G2926">
            <v>31250</v>
          </cell>
          <cell r="H2926">
            <v>2494.69</v>
          </cell>
        </row>
        <row r="2927">
          <cell r="A2927" t="str">
            <v>PRESTACAO LIQUIDADA</v>
          </cell>
          <cell r="B2927" t="str">
            <v>0770022026</v>
          </cell>
          <cell r="C2927" t="str">
            <v>B</v>
          </cell>
          <cell r="D2927" t="str">
            <v>3 Month and less SME Loans</v>
          </cell>
          <cell r="E2927" t="str">
            <v>V</v>
          </cell>
          <cell r="F2927" t="str">
            <v>Performing</v>
          </cell>
          <cell r="G2927">
            <v>0</v>
          </cell>
          <cell r="H2927">
            <v>9774</v>
          </cell>
        </row>
        <row r="2928">
          <cell r="A2928" t="str">
            <v>PRESTACAO LIQUIDADA</v>
          </cell>
          <cell r="B2928" t="str">
            <v>0770022027</v>
          </cell>
          <cell r="C2928" t="str">
            <v>B</v>
          </cell>
          <cell r="D2928" t="str">
            <v>3 Month and less SME Loans</v>
          </cell>
          <cell r="E2928" t="str">
            <v>V</v>
          </cell>
          <cell r="F2928" t="str">
            <v>Performing</v>
          </cell>
          <cell r="G2928">
            <v>9748.6299999999992</v>
          </cell>
          <cell r="H2928">
            <v>2464.4</v>
          </cell>
        </row>
        <row r="2929">
          <cell r="A2929" t="str">
            <v>PRESTACAO LIQUIDADA</v>
          </cell>
          <cell r="B2929" t="str">
            <v>0770022034</v>
          </cell>
          <cell r="C2929" t="str">
            <v>B</v>
          </cell>
          <cell r="D2929" t="str">
            <v>3 Month and less SME Loans</v>
          </cell>
          <cell r="E2929" t="str">
            <v>V</v>
          </cell>
          <cell r="F2929" t="str">
            <v>Performing</v>
          </cell>
          <cell r="G2929">
            <v>1035.94</v>
          </cell>
          <cell r="H2929">
            <v>186.35</v>
          </cell>
        </row>
        <row r="2930">
          <cell r="A2930" t="str">
            <v>PRESTACAO LIQUIDADA</v>
          </cell>
          <cell r="B2930" t="str">
            <v>0770022051</v>
          </cell>
          <cell r="C2930" t="str">
            <v>B</v>
          </cell>
          <cell r="D2930" t="str">
            <v>3 Month and less SME Loans</v>
          </cell>
          <cell r="E2930" t="str">
            <v>V</v>
          </cell>
          <cell r="F2930" t="str">
            <v>Performing</v>
          </cell>
          <cell r="G2930">
            <v>10625.53</v>
          </cell>
          <cell r="H2930">
            <v>852.87</v>
          </cell>
        </row>
        <row r="2931">
          <cell r="A2931" t="str">
            <v>PRESTACAO LIQUIDADA</v>
          </cell>
          <cell r="B2931" t="str">
            <v>0770022061</v>
          </cell>
          <cell r="C2931" t="str">
            <v>B</v>
          </cell>
          <cell r="D2931" t="str">
            <v>3 Month and less SME Loans</v>
          </cell>
          <cell r="E2931" t="str">
            <v>V</v>
          </cell>
          <cell r="F2931" t="str">
            <v>Performing</v>
          </cell>
          <cell r="G2931">
            <v>19890.09</v>
          </cell>
          <cell r="H2931">
            <v>2932.05</v>
          </cell>
        </row>
        <row r="2932">
          <cell r="A2932" t="str">
            <v>PRESTACAO LIQUIDADA</v>
          </cell>
          <cell r="B2932" t="str">
            <v>0770022068</v>
          </cell>
          <cell r="C2932" t="str">
            <v>B</v>
          </cell>
          <cell r="D2932" t="str">
            <v>3 Month and less SME Loans</v>
          </cell>
          <cell r="E2932" t="str">
            <v>V</v>
          </cell>
          <cell r="F2932" t="str">
            <v>Performing</v>
          </cell>
          <cell r="G2932">
            <v>1284</v>
          </cell>
          <cell r="H2932">
            <v>408.27</v>
          </cell>
        </row>
        <row r="2933">
          <cell r="A2933" t="str">
            <v>PRESTACAO LIQUIDADA</v>
          </cell>
          <cell r="B2933" t="str">
            <v>0770022076</v>
          </cell>
          <cell r="C2933" t="str">
            <v>B</v>
          </cell>
          <cell r="D2933" t="str">
            <v>3 Month and less SME Loans</v>
          </cell>
          <cell r="E2933" t="str">
            <v>V</v>
          </cell>
          <cell r="F2933" t="str">
            <v>Performing</v>
          </cell>
          <cell r="G2933">
            <v>0</v>
          </cell>
          <cell r="H2933">
            <v>6013.93</v>
          </cell>
        </row>
        <row r="2934">
          <cell r="A2934" t="str">
            <v>PRESTACAO LIQUIDADA</v>
          </cell>
          <cell r="B2934" t="str">
            <v>0770022083</v>
          </cell>
          <cell r="C2934" t="str">
            <v>B</v>
          </cell>
          <cell r="D2934" t="str">
            <v>3 Month and less SME Loans</v>
          </cell>
          <cell r="E2934" t="str">
            <v>V</v>
          </cell>
          <cell r="F2934" t="str">
            <v>Performing</v>
          </cell>
          <cell r="G2934">
            <v>8074.94</v>
          </cell>
          <cell r="H2934">
            <v>242.22</v>
          </cell>
        </row>
        <row r="2935">
          <cell r="A2935" t="str">
            <v>PRESTACAO LIQUIDADA</v>
          </cell>
          <cell r="B2935" t="str">
            <v>0770022084</v>
          </cell>
          <cell r="C2935" t="str">
            <v>B</v>
          </cell>
          <cell r="D2935" t="str">
            <v>3 Month and less SME Loans</v>
          </cell>
          <cell r="E2935" t="str">
            <v>V</v>
          </cell>
          <cell r="F2935" t="str">
            <v>Performing</v>
          </cell>
          <cell r="G2935">
            <v>44243.43</v>
          </cell>
          <cell r="H2935">
            <v>320.77999999999997</v>
          </cell>
        </row>
        <row r="2936">
          <cell r="A2936" t="str">
            <v>PRESTACAO LIQUIDADA</v>
          </cell>
          <cell r="B2936" t="str">
            <v>0770022085</v>
          </cell>
          <cell r="C2936" t="str">
            <v>B</v>
          </cell>
          <cell r="D2936" t="str">
            <v>3 Month and less SME Loans</v>
          </cell>
          <cell r="E2936" t="str">
            <v>V</v>
          </cell>
          <cell r="F2936" t="str">
            <v>Performing</v>
          </cell>
          <cell r="G2936">
            <v>1695</v>
          </cell>
          <cell r="H2936">
            <v>386.51</v>
          </cell>
        </row>
        <row r="2937">
          <cell r="A2937" t="str">
            <v>PRESTACAO LIQUIDADA</v>
          </cell>
          <cell r="B2937" t="str">
            <v>0770022087</v>
          </cell>
          <cell r="C2937" t="str">
            <v>B</v>
          </cell>
          <cell r="D2937" t="str">
            <v>3 Month and less SME Loans</v>
          </cell>
          <cell r="E2937" t="str">
            <v>V</v>
          </cell>
          <cell r="F2937" t="str">
            <v>Performing</v>
          </cell>
          <cell r="G2937">
            <v>2525</v>
          </cell>
          <cell r="H2937">
            <v>1439.65</v>
          </cell>
        </row>
        <row r="2938">
          <cell r="A2938" t="str">
            <v>PRESTACAO LIQUIDADA</v>
          </cell>
          <cell r="B2938" t="str">
            <v>0770022092</v>
          </cell>
          <cell r="C2938" t="str">
            <v>B</v>
          </cell>
          <cell r="D2938" t="str">
            <v>3 Month and less SME Loans</v>
          </cell>
          <cell r="E2938" t="str">
            <v>V</v>
          </cell>
          <cell r="F2938" t="str">
            <v>Performing</v>
          </cell>
          <cell r="G2938">
            <v>6480</v>
          </cell>
          <cell r="H2938">
            <v>561.42999999999995</v>
          </cell>
        </row>
        <row r="2939">
          <cell r="A2939" t="str">
            <v>PRESTACAO LIQUIDADA</v>
          </cell>
          <cell r="B2939" t="str">
            <v>0770022093</v>
          </cell>
          <cell r="C2939" t="str">
            <v>B</v>
          </cell>
          <cell r="D2939" t="str">
            <v>3 Month and less SME Loans</v>
          </cell>
          <cell r="E2939" t="str">
            <v>V</v>
          </cell>
          <cell r="F2939" t="str">
            <v>Performing</v>
          </cell>
          <cell r="G2939">
            <v>550.63</v>
          </cell>
          <cell r="H2939">
            <v>226.35</v>
          </cell>
        </row>
        <row r="2940">
          <cell r="A2940" t="str">
            <v>PRESTACAO LIQUIDADA</v>
          </cell>
          <cell r="B2940" t="str">
            <v>0770022120</v>
          </cell>
          <cell r="C2940" t="str">
            <v>B</v>
          </cell>
          <cell r="D2940" t="str">
            <v>3 Month and less SME Loans</v>
          </cell>
          <cell r="E2940" t="str">
            <v>V</v>
          </cell>
          <cell r="F2940" t="str">
            <v>Performing</v>
          </cell>
          <cell r="G2940">
            <v>20833.330000000002</v>
          </cell>
          <cell r="H2940">
            <v>1804.38</v>
          </cell>
        </row>
        <row r="2941">
          <cell r="A2941" t="str">
            <v>PRESTACAO LIQUIDADA</v>
          </cell>
          <cell r="B2941" t="str">
            <v>0770022125</v>
          </cell>
          <cell r="C2941" t="str">
            <v>B</v>
          </cell>
          <cell r="D2941" t="str">
            <v>3 Month and less SME Loans</v>
          </cell>
          <cell r="E2941" t="str">
            <v>V</v>
          </cell>
          <cell r="F2941" t="str">
            <v>Performing</v>
          </cell>
          <cell r="G2941">
            <v>1951.65</v>
          </cell>
          <cell r="H2941">
            <v>546.02</v>
          </cell>
        </row>
        <row r="2942">
          <cell r="A2942" t="str">
            <v>PRESTACAO LIQUIDADA</v>
          </cell>
          <cell r="B2942" t="str">
            <v>0770022133</v>
          </cell>
          <cell r="C2942" t="str">
            <v>B</v>
          </cell>
          <cell r="D2942" t="str">
            <v>3 Month and less SME Loans</v>
          </cell>
          <cell r="E2942" t="str">
            <v>V</v>
          </cell>
          <cell r="F2942" t="str">
            <v>Performing</v>
          </cell>
          <cell r="G2942">
            <v>521.91</v>
          </cell>
          <cell r="H2942">
            <v>80.5</v>
          </cell>
        </row>
        <row r="2943">
          <cell r="A2943" t="str">
            <v>PRESTACAO LIQUIDADA</v>
          </cell>
          <cell r="B2943" t="str">
            <v>0770022143</v>
          </cell>
          <cell r="C2943" t="str">
            <v>B</v>
          </cell>
          <cell r="D2943" t="str">
            <v>3 Month and less SME Loans</v>
          </cell>
          <cell r="E2943" t="str">
            <v>V</v>
          </cell>
          <cell r="F2943" t="str">
            <v>Performing</v>
          </cell>
          <cell r="G2943">
            <v>10150.98</v>
          </cell>
          <cell r="H2943">
            <v>59.48</v>
          </cell>
        </row>
        <row r="2944">
          <cell r="A2944" t="str">
            <v>PRESTACAO LIQUIDADA</v>
          </cell>
          <cell r="B2944" t="str">
            <v>0770022156</v>
          </cell>
          <cell r="C2944" t="str">
            <v>B</v>
          </cell>
          <cell r="D2944" t="str">
            <v>3 Month and less SME Loans</v>
          </cell>
          <cell r="E2944" t="str">
            <v>V</v>
          </cell>
          <cell r="F2944" t="str">
            <v>Performing</v>
          </cell>
          <cell r="G2944">
            <v>528.41999999999996</v>
          </cell>
          <cell r="H2944">
            <v>97.58</v>
          </cell>
        </row>
        <row r="2945">
          <cell r="A2945" t="str">
            <v>PRESTACAO LIQUIDADA</v>
          </cell>
          <cell r="B2945" t="str">
            <v>0770022164</v>
          </cell>
          <cell r="C2945" t="str">
            <v>B</v>
          </cell>
          <cell r="D2945" t="str">
            <v>3 Month and less SME Loans</v>
          </cell>
          <cell r="E2945" t="str">
            <v>V</v>
          </cell>
          <cell r="F2945" t="str">
            <v>Performing</v>
          </cell>
          <cell r="G2945">
            <v>90481.96</v>
          </cell>
          <cell r="H2945">
            <v>8111.42</v>
          </cell>
        </row>
        <row r="2946">
          <cell r="A2946" t="str">
            <v>PRESTACAO LIQUIDADA</v>
          </cell>
          <cell r="B2946" t="str">
            <v>0770022174</v>
          </cell>
          <cell r="C2946" t="str">
            <v>B</v>
          </cell>
          <cell r="D2946" t="str">
            <v>3 Month and less SME Loans</v>
          </cell>
          <cell r="E2946" t="str">
            <v>V</v>
          </cell>
          <cell r="F2946" t="str">
            <v>Performing</v>
          </cell>
          <cell r="G2946">
            <v>1002.75</v>
          </cell>
          <cell r="H2946">
            <v>106.98</v>
          </cell>
        </row>
        <row r="2947">
          <cell r="A2947" t="str">
            <v>PRESTACAO LIQUIDADA</v>
          </cell>
          <cell r="B2947" t="str">
            <v>0770022189</v>
          </cell>
          <cell r="C2947" t="str">
            <v>B</v>
          </cell>
          <cell r="D2947" t="str">
            <v>3 Month and less SME Loans</v>
          </cell>
          <cell r="E2947" t="str">
            <v>V</v>
          </cell>
          <cell r="F2947" t="str">
            <v>Performing</v>
          </cell>
          <cell r="G2947">
            <v>8072.29</v>
          </cell>
          <cell r="H2947">
            <v>1753.71</v>
          </cell>
        </row>
        <row r="2948">
          <cell r="A2948" t="str">
            <v>PRESTACAO LIQUIDADA</v>
          </cell>
          <cell r="B2948" t="str">
            <v>0770022220</v>
          </cell>
          <cell r="C2948" t="str">
            <v>B</v>
          </cell>
          <cell r="D2948" t="str">
            <v>3 Month and less SME Loans</v>
          </cell>
          <cell r="E2948" t="str">
            <v>V</v>
          </cell>
          <cell r="F2948" t="str">
            <v>Performing</v>
          </cell>
          <cell r="G2948">
            <v>35526.33</v>
          </cell>
          <cell r="H2948">
            <v>6729.2</v>
          </cell>
        </row>
        <row r="2949">
          <cell r="A2949" t="str">
            <v>PRESTACAO LIQUIDADA</v>
          </cell>
          <cell r="B2949" t="str">
            <v>0770022223</v>
          </cell>
          <cell r="C2949" t="str">
            <v>B</v>
          </cell>
          <cell r="D2949" t="str">
            <v>3 Month and less SME Loans</v>
          </cell>
          <cell r="E2949" t="str">
            <v>V</v>
          </cell>
          <cell r="F2949" t="str">
            <v>Performing</v>
          </cell>
          <cell r="G2949">
            <v>4166.76</v>
          </cell>
          <cell r="H2949">
            <v>444.55</v>
          </cell>
        </row>
        <row r="2950">
          <cell r="A2950" t="str">
            <v>PRESTACAO LIQUIDADA</v>
          </cell>
          <cell r="B2950" t="str">
            <v>0770022235</v>
          </cell>
          <cell r="C2950" t="str">
            <v>B</v>
          </cell>
          <cell r="D2950" t="str">
            <v>3 Month and less SME Loans</v>
          </cell>
          <cell r="E2950" t="str">
            <v>V</v>
          </cell>
          <cell r="F2950" t="str">
            <v>Performing</v>
          </cell>
          <cell r="G2950">
            <v>5265.83</v>
          </cell>
          <cell r="H2950">
            <v>208.52</v>
          </cell>
        </row>
        <row r="2951">
          <cell r="A2951" t="str">
            <v>PRESTACAO LIQUIDADA</v>
          </cell>
          <cell r="B2951" t="str">
            <v>0770022236</v>
          </cell>
          <cell r="C2951" t="str">
            <v>B</v>
          </cell>
          <cell r="D2951" t="str">
            <v>3 Month and less SME Loans</v>
          </cell>
          <cell r="E2951" t="str">
            <v>V</v>
          </cell>
          <cell r="F2951" t="str">
            <v>Performing</v>
          </cell>
          <cell r="G2951">
            <v>7356.21</v>
          </cell>
          <cell r="H2951">
            <v>644.35</v>
          </cell>
        </row>
        <row r="2952">
          <cell r="A2952" t="str">
            <v>PRESTACAO LIQUIDADA</v>
          </cell>
          <cell r="B2952" t="str">
            <v>0770022240</v>
          </cell>
          <cell r="C2952" t="str">
            <v>B</v>
          </cell>
          <cell r="D2952" t="str">
            <v>3 Month and less SME Loans</v>
          </cell>
          <cell r="E2952" t="str">
            <v>V</v>
          </cell>
          <cell r="F2952" t="str">
            <v>Performing</v>
          </cell>
          <cell r="G2952">
            <v>6944</v>
          </cell>
          <cell r="H2952">
            <v>818.68</v>
          </cell>
        </row>
        <row r="2953">
          <cell r="A2953" t="str">
            <v>PRESTACAO LIQUIDADA</v>
          </cell>
          <cell r="B2953" t="str">
            <v>0770022242</v>
          </cell>
          <cell r="C2953" t="str">
            <v>B</v>
          </cell>
          <cell r="D2953" t="str">
            <v>3 Month and less SME Loans</v>
          </cell>
          <cell r="E2953" t="str">
            <v>V</v>
          </cell>
          <cell r="F2953" t="str">
            <v>Performing</v>
          </cell>
          <cell r="G2953">
            <v>350</v>
          </cell>
          <cell r="H2953">
            <v>183.3</v>
          </cell>
        </row>
        <row r="2954">
          <cell r="A2954" t="str">
            <v>PRESTACAO LIQUIDADA</v>
          </cell>
          <cell r="B2954" t="str">
            <v>0770022247</v>
          </cell>
          <cell r="C2954" t="str">
            <v>B</v>
          </cell>
          <cell r="D2954" t="str">
            <v>3 Month and less SME Loans</v>
          </cell>
          <cell r="E2954" t="str">
            <v>V</v>
          </cell>
          <cell r="F2954" t="str">
            <v>Performing</v>
          </cell>
          <cell r="G2954">
            <v>12499.99</v>
          </cell>
          <cell r="H2954">
            <v>1942.6</v>
          </cell>
        </row>
        <row r="2955">
          <cell r="A2955" t="str">
            <v>PRESTACAO LIQUIDADA</v>
          </cell>
          <cell r="B2955" t="str">
            <v>0770022254</v>
          </cell>
          <cell r="C2955" t="str">
            <v>B</v>
          </cell>
          <cell r="D2955" t="str">
            <v>3 Month and less SME Loans</v>
          </cell>
          <cell r="E2955" t="str">
            <v>V</v>
          </cell>
          <cell r="F2955" t="str">
            <v>Performing</v>
          </cell>
          <cell r="G2955">
            <v>2631.58</v>
          </cell>
          <cell r="H2955">
            <v>589.86</v>
          </cell>
        </row>
        <row r="2956">
          <cell r="A2956" t="str">
            <v>PRESTACAO LIQUIDADA</v>
          </cell>
          <cell r="B2956" t="str">
            <v>0770022256</v>
          </cell>
          <cell r="C2956" t="str">
            <v>B</v>
          </cell>
          <cell r="D2956" t="str">
            <v>3 Month and less SME Loans</v>
          </cell>
          <cell r="E2956" t="str">
            <v>V</v>
          </cell>
          <cell r="F2956" t="str">
            <v>Delinquent</v>
          </cell>
          <cell r="G2956">
            <v>16666.64</v>
          </cell>
          <cell r="H2956">
            <v>2656.8</v>
          </cell>
        </row>
        <row r="2957">
          <cell r="A2957" t="str">
            <v>PRESTACAO LIQUIDADA</v>
          </cell>
          <cell r="B2957" t="str">
            <v>0770022269</v>
          </cell>
          <cell r="C2957" t="str">
            <v>B</v>
          </cell>
          <cell r="D2957" t="str">
            <v>3 Month and less SME Loans</v>
          </cell>
          <cell r="E2957" t="str">
            <v>V</v>
          </cell>
          <cell r="F2957" t="str">
            <v>Performing</v>
          </cell>
          <cell r="G2957">
            <v>21513.65</v>
          </cell>
          <cell r="H2957">
            <v>683.05</v>
          </cell>
        </row>
        <row r="2958">
          <cell r="A2958" t="str">
            <v>PRESTACAO LIQUIDADA</v>
          </cell>
          <cell r="B2958" t="str">
            <v>0770022270</v>
          </cell>
          <cell r="C2958" t="str">
            <v>B</v>
          </cell>
          <cell r="D2958" t="str">
            <v>3 Month and less SME Loans</v>
          </cell>
          <cell r="E2958" t="str">
            <v>V</v>
          </cell>
          <cell r="F2958" t="str">
            <v>Performing</v>
          </cell>
          <cell r="G2958">
            <v>75000</v>
          </cell>
          <cell r="H2958">
            <v>13027.2</v>
          </cell>
        </row>
        <row r="2959">
          <cell r="A2959" t="str">
            <v>PRESTACAO LIQUIDADA</v>
          </cell>
          <cell r="B2959" t="str">
            <v>0770022279</v>
          </cell>
          <cell r="C2959" t="str">
            <v>B</v>
          </cell>
          <cell r="D2959" t="str">
            <v>3 Month and less SME Loans</v>
          </cell>
          <cell r="E2959" t="str">
            <v>V</v>
          </cell>
          <cell r="F2959" t="str">
            <v>Performing</v>
          </cell>
          <cell r="G2959">
            <v>94444.52</v>
          </cell>
          <cell r="H2959">
            <v>36460.54</v>
          </cell>
        </row>
        <row r="2960">
          <cell r="A2960" t="str">
            <v>PRESTACAO LIQUIDADA</v>
          </cell>
          <cell r="B2960" t="str">
            <v>0770022285</v>
          </cell>
          <cell r="C2960" t="str">
            <v>B</v>
          </cell>
          <cell r="D2960" t="str">
            <v>3 Month and less SME Loans</v>
          </cell>
          <cell r="E2960" t="str">
            <v>V</v>
          </cell>
          <cell r="F2960" t="str">
            <v>Performing</v>
          </cell>
          <cell r="G2960">
            <v>550.87</v>
          </cell>
          <cell r="H2960">
            <v>162.71</v>
          </cell>
        </row>
        <row r="2961">
          <cell r="A2961" t="str">
            <v>PRESTACAO LIQUIDADA</v>
          </cell>
          <cell r="B2961" t="str">
            <v>0770022307</v>
          </cell>
          <cell r="C2961" t="str">
            <v>B</v>
          </cell>
          <cell r="D2961" t="str">
            <v>3 Month and less SME Loans</v>
          </cell>
          <cell r="E2961" t="str">
            <v>V</v>
          </cell>
          <cell r="F2961" t="str">
            <v>Performing</v>
          </cell>
          <cell r="G2961">
            <v>1041.67</v>
          </cell>
          <cell r="H2961">
            <v>198.29</v>
          </cell>
        </row>
        <row r="2962">
          <cell r="A2962" t="str">
            <v>PRESTACAO LIQUIDADA</v>
          </cell>
          <cell r="B2962" t="str">
            <v>0770022308</v>
          </cell>
          <cell r="C2962" t="str">
            <v>B</v>
          </cell>
          <cell r="D2962" t="str">
            <v>3 Month and less SME Loans</v>
          </cell>
          <cell r="E2962" t="str">
            <v>V</v>
          </cell>
          <cell r="F2962" t="str">
            <v>Performing</v>
          </cell>
          <cell r="G2962">
            <v>21172.57</v>
          </cell>
          <cell r="H2962">
            <v>5209.2299999999996</v>
          </cell>
        </row>
        <row r="2963">
          <cell r="A2963" t="str">
            <v>PRESTACAO LIQUIDADA</v>
          </cell>
          <cell r="B2963" t="str">
            <v>0770022314</v>
          </cell>
          <cell r="C2963" t="str">
            <v>B</v>
          </cell>
          <cell r="D2963" t="str">
            <v>3 Month and less SME Loans</v>
          </cell>
          <cell r="E2963" t="str">
            <v>V</v>
          </cell>
          <cell r="F2963" t="str">
            <v>Performing</v>
          </cell>
          <cell r="G2963">
            <v>57342.73</v>
          </cell>
          <cell r="H2963">
            <v>1263.78</v>
          </cell>
        </row>
        <row r="2964">
          <cell r="A2964" t="str">
            <v>PRESTACAO LIQUIDADA</v>
          </cell>
          <cell r="B2964" t="str">
            <v>0770022319</v>
          </cell>
          <cell r="C2964" t="str">
            <v>B</v>
          </cell>
          <cell r="D2964" t="str">
            <v>3 Month and less SME Loans</v>
          </cell>
          <cell r="E2964" t="str">
            <v>V</v>
          </cell>
          <cell r="F2964" t="str">
            <v>Performing</v>
          </cell>
          <cell r="G2964">
            <v>2777.78</v>
          </cell>
          <cell r="H2964">
            <v>1206.6300000000001</v>
          </cell>
        </row>
        <row r="2965">
          <cell r="A2965" t="str">
            <v>PRESTACAO LIQUIDADA</v>
          </cell>
          <cell r="B2965" t="str">
            <v>0770022320</v>
          </cell>
          <cell r="C2965" t="str">
            <v>B</v>
          </cell>
          <cell r="D2965" t="str">
            <v>3 Month and less SME Loans</v>
          </cell>
          <cell r="E2965" t="str">
            <v>V</v>
          </cell>
          <cell r="F2965" t="str">
            <v>Performing</v>
          </cell>
          <cell r="G2965">
            <v>4977.92</v>
          </cell>
          <cell r="H2965">
            <v>505.81</v>
          </cell>
        </row>
        <row r="2966">
          <cell r="A2966" t="str">
            <v>PRESTACAO LIQUIDADA</v>
          </cell>
          <cell r="B2966" t="str">
            <v>0770022327</v>
          </cell>
          <cell r="C2966" t="str">
            <v>B</v>
          </cell>
          <cell r="D2966" t="str">
            <v>3 Month and less SME Loans</v>
          </cell>
          <cell r="E2966" t="str">
            <v>V</v>
          </cell>
          <cell r="F2966" t="str">
            <v>Performing</v>
          </cell>
          <cell r="G2966">
            <v>20833.330000000002</v>
          </cell>
          <cell r="H2966">
            <v>741.86</v>
          </cell>
        </row>
        <row r="2967">
          <cell r="A2967" t="str">
            <v>PRESTACAO LIQUIDADA</v>
          </cell>
          <cell r="B2967" t="str">
            <v>0770022328</v>
          </cell>
          <cell r="C2967" t="str">
            <v>B</v>
          </cell>
          <cell r="D2967" t="str">
            <v>3 Month and less SME Loans</v>
          </cell>
          <cell r="E2967" t="str">
            <v>V</v>
          </cell>
          <cell r="F2967" t="str">
            <v>Delinquent</v>
          </cell>
          <cell r="G2967">
            <v>59790.82</v>
          </cell>
          <cell r="H2967">
            <v>209.7</v>
          </cell>
        </row>
        <row r="2968">
          <cell r="A2968" t="str">
            <v>PRESTACAO LIQUIDADA</v>
          </cell>
          <cell r="B2968" t="str">
            <v>0770022330</v>
          </cell>
          <cell r="C2968" t="str">
            <v>B</v>
          </cell>
          <cell r="D2968" t="str">
            <v>3 Month and less SME Loans</v>
          </cell>
          <cell r="E2968" t="str">
            <v>V</v>
          </cell>
          <cell r="F2968" t="str">
            <v>Performing</v>
          </cell>
          <cell r="G2968">
            <v>0</v>
          </cell>
          <cell r="H2968">
            <v>21536.67</v>
          </cell>
        </row>
        <row r="2969">
          <cell r="A2969" t="str">
            <v>PRESTACAO LIQUIDADA</v>
          </cell>
          <cell r="B2969" t="str">
            <v>0770022334</v>
          </cell>
          <cell r="C2969" t="str">
            <v>B</v>
          </cell>
          <cell r="D2969" t="str">
            <v>3 Month and less SME Loans</v>
          </cell>
          <cell r="E2969" t="str">
            <v>V</v>
          </cell>
          <cell r="F2969" t="str">
            <v>Performing</v>
          </cell>
          <cell r="G2969">
            <v>35067.81</v>
          </cell>
          <cell r="H2969">
            <v>0</v>
          </cell>
        </row>
        <row r="2970">
          <cell r="A2970" t="str">
            <v>PRESTACAO LIQUIDADA</v>
          </cell>
          <cell r="B2970" t="str">
            <v>0770022336</v>
          </cell>
          <cell r="C2970" t="str">
            <v>B</v>
          </cell>
          <cell r="D2970" t="str">
            <v>3 Month and less SME Loans</v>
          </cell>
          <cell r="E2970" t="str">
            <v>V</v>
          </cell>
          <cell r="F2970" t="str">
            <v>Performing</v>
          </cell>
          <cell r="G2970">
            <v>1446.88</v>
          </cell>
          <cell r="H2970">
            <v>120.34</v>
          </cell>
        </row>
        <row r="2971">
          <cell r="A2971" t="str">
            <v>PRESTACAO LIQUIDADA</v>
          </cell>
          <cell r="B2971" t="str">
            <v>0770022337</v>
          </cell>
          <cell r="C2971" t="str">
            <v>B</v>
          </cell>
          <cell r="D2971" t="str">
            <v>3 Month and less SME Loans</v>
          </cell>
          <cell r="E2971" t="str">
            <v>V</v>
          </cell>
          <cell r="F2971" t="str">
            <v>Performing</v>
          </cell>
          <cell r="G2971">
            <v>1435.36</v>
          </cell>
          <cell r="H2971">
            <v>73.87</v>
          </cell>
        </row>
        <row r="2972">
          <cell r="A2972" t="str">
            <v>PRESTACAO LIQUIDADA</v>
          </cell>
          <cell r="B2972" t="str">
            <v>0770022352</v>
          </cell>
          <cell r="C2972" t="str">
            <v>B</v>
          </cell>
          <cell r="D2972" t="str">
            <v>3 Month and less SME Loans</v>
          </cell>
          <cell r="E2972" t="str">
            <v>V</v>
          </cell>
          <cell r="F2972" t="str">
            <v>Performing</v>
          </cell>
          <cell r="G2972">
            <v>10068.129999999999</v>
          </cell>
          <cell r="H2972">
            <v>532.02</v>
          </cell>
        </row>
        <row r="2973">
          <cell r="A2973" t="str">
            <v>PRESTACAO LIQUIDADA</v>
          </cell>
          <cell r="B2973" t="str">
            <v>0770022354</v>
          </cell>
          <cell r="C2973" t="str">
            <v>B</v>
          </cell>
          <cell r="D2973" t="str">
            <v>3 Month and less SME Loans</v>
          </cell>
          <cell r="E2973" t="str">
            <v>V</v>
          </cell>
          <cell r="F2973" t="str">
            <v>Performing</v>
          </cell>
          <cell r="G2973">
            <v>1216000</v>
          </cell>
          <cell r="H2973">
            <v>61274.07</v>
          </cell>
        </row>
        <row r="2974">
          <cell r="A2974" t="str">
            <v>PRESTACAO LIQUIDADA</v>
          </cell>
          <cell r="B2974" t="str">
            <v>0770022356</v>
          </cell>
          <cell r="C2974" t="str">
            <v>B</v>
          </cell>
          <cell r="D2974" t="str">
            <v>3 Month and less SME Loans</v>
          </cell>
          <cell r="E2974" t="str">
            <v>V</v>
          </cell>
          <cell r="F2974" t="str">
            <v>Delinquent</v>
          </cell>
          <cell r="G2974">
            <v>3999.04</v>
          </cell>
          <cell r="H2974">
            <v>971.4</v>
          </cell>
        </row>
        <row r="2975">
          <cell r="A2975" t="str">
            <v>PRESTACAO LIQUIDADA</v>
          </cell>
          <cell r="B2975" t="str">
            <v>0770022359</v>
          </cell>
          <cell r="C2975" t="str">
            <v>B</v>
          </cell>
          <cell r="D2975" t="str">
            <v>3 Month and less SME Loans</v>
          </cell>
          <cell r="E2975" t="str">
            <v>V</v>
          </cell>
          <cell r="F2975" t="str">
            <v>Performing</v>
          </cell>
          <cell r="G2975">
            <v>416185.17</v>
          </cell>
          <cell r="H2975">
            <v>17133.78</v>
          </cell>
        </row>
        <row r="2976">
          <cell r="A2976" t="str">
            <v>PRESTACAO LIQUIDADA</v>
          </cell>
          <cell r="B2976" t="str">
            <v>0770022361</v>
          </cell>
          <cell r="C2976" t="str">
            <v>B</v>
          </cell>
          <cell r="D2976" t="str">
            <v>3 Month and less SME Loans</v>
          </cell>
          <cell r="E2976" t="str">
            <v>V</v>
          </cell>
          <cell r="F2976" t="str">
            <v>Performing</v>
          </cell>
          <cell r="G2976">
            <v>8566.7999999999993</v>
          </cell>
          <cell r="H2976">
            <v>410.17</v>
          </cell>
        </row>
        <row r="2977">
          <cell r="A2977" t="str">
            <v>PRESTACAO LIQUIDADA</v>
          </cell>
          <cell r="B2977" t="str">
            <v>0770022382</v>
          </cell>
          <cell r="C2977" t="str">
            <v>B</v>
          </cell>
          <cell r="D2977" t="str">
            <v>3 Month and less SME Loans</v>
          </cell>
          <cell r="E2977" t="str">
            <v>V</v>
          </cell>
          <cell r="F2977" t="str">
            <v>Performing</v>
          </cell>
          <cell r="G2977">
            <v>15203.75</v>
          </cell>
          <cell r="H2977">
            <v>278.25</v>
          </cell>
        </row>
        <row r="2978">
          <cell r="A2978" t="str">
            <v>PRESTACAO LIQUIDADA</v>
          </cell>
          <cell r="B2978" t="str">
            <v>0770022388</v>
          </cell>
          <cell r="C2978" t="str">
            <v>B</v>
          </cell>
          <cell r="D2978" t="str">
            <v>3 Month and less SME Loans</v>
          </cell>
          <cell r="E2978" t="str">
            <v>V</v>
          </cell>
          <cell r="F2978" t="str">
            <v>Performing</v>
          </cell>
          <cell r="G2978">
            <v>127209.38</v>
          </cell>
          <cell r="H2978">
            <v>820.02</v>
          </cell>
        </row>
        <row r="2979">
          <cell r="A2979" t="str">
            <v>PRESTACAO LIQUIDADA</v>
          </cell>
          <cell r="B2979" t="str">
            <v>0770022389</v>
          </cell>
          <cell r="C2979" t="str">
            <v>B</v>
          </cell>
          <cell r="D2979" t="str">
            <v>3 Month and less SME Loans</v>
          </cell>
          <cell r="E2979" t="str">
            <v>V</v>
          </cell>
          <cell r="F2979" t="str">
            <v>Performing</v>
          </cell>
          <cell r="G2979">
            <v>16306.56</v>
          </cell>
          <cell r="H2979">
            <v>330.78</v>
          </cell>
        </row>
        <row r="2980">
          <cell r="A2980" t="str">
            <v>PRESTACAO LIQUIDADA</v>
          </cell>
          <cell r="B2980" t="str">
            <v>0770022403</v>
          </cell>
          <cell r="C2980" t="str">
            <v>B</v>
          </cell>
          <cell r="D2980" t="str">
            <v>3 Month and less SME Loans</v>
          </cell>
          <cell r="E2980" t="str">
            <v>V</v>
          </cell>
          <cell r="F2980" t="str">
            <v>Performing</v>
          </cell>
          <cell r="G2980">
            <v>0</v>
          </cell>
          <cell r="H2980">
            <v>14015.26</v>
          </cell>
        </row>
        <row r="2981">
          <cell r="A2981" t="str">
            <v>PRESTACAO LIQUIDADA</v>
          </cell>
          <cell r="B2981" t="str">
            <v>0770022407</v>
          </cell>
          <cell r="C2981" t="str">
            <v>B</v>
          </cell>
          <cell r="D2981" t="str">
            <v>3 Month and less SME Loans</v>
          </cell>
          <cell r="E2981" t="str">
            <v>V</v>
          </cell>
          <cell r="F2981" t="str">
            <v>Performing</v>
          </cell>
          <cell r="G2981">
            <v>1479.78</v>
          </cell>
          <cell r="H2981">
            <v>556.92999999999995</v>
          </cell>
        </row>
        <row r="2982">
          <cell r="A2982" t="str">
            <v>PRESTACAO LIQUIDADA</v>
          </cell>
          <cell r="B2982" t="str">
            <v>0770022412</v>
          </cell>
          <cell r="C2982" t="str">
            <v>B</v>
          </cell>
          <cell r="D2982" t="str">
            <v>3 Month and less SME Loans</v>
          </cell>
          <cell r="E2982" t="str">
            <v>V</v>
          </cell>
          <cell r="F2982" t="str">
            <v>Performing</v>
          </cell>
          <cell r="G2982">
            <v>4394.01</v>
          </cell>
          <cell r="H2982">
            <v>97.3</v>
          </cell>
        </row>
        <row r="2983">
          <cell r="A2983" t="str">
            <v>PRESTACAO LIQUIDADA</v>
          </cell>
          <cell r="B2983" t="str">
            <v>0770022414</v>
          </cell>
          <cell r="C2983" t="str">
            <v>B</v>
          </cell>
          <cell r="D2983" t="str">
            <v>3 Month and less SME Loans</v>
          </cell>
          <cell r="E2983" t="str">
            <v>V</v>
          </cell>
          <cell r="F2983" t="str">
            <v>Performing</v>
          </cell>
          <cell r="G2983">
            <v>36463.300000000003</v>
          </cell>
          <cell r="H2983">
            <v>1566.85</v>
          </cell>
        </row>
        <row r="2984">
          <cell r="A2984" t="str">
            <v>PRESTACAO LIQUIDADA</v>
          </cell>
          <cell r="B2984" t="str">
            <v>0770022422</v>
          </cell>
          <cell r="C2984" t="str">
            <v>B</v>
          </cell>
          <cell r="D2984" t="str">
            <v>3 Month and less SME Loans</v>
          </cell>
          <cell r="E2984" t="str">
            <v>V</v>
          </cell>
          <cell r="F2984" t="str">
            <v>Performing</v>
          </cell>
          <cell r="G2984">
            <v>684.52</v>
          </cell>
          <cell r="H2984">
            <v>174.55</v>
          </cell>
        </row>
        <row r="2985">
          <cell r="A2985" t="str">
            <v>PRESTACAO LIQUIDADA</v>
          </cell>
          <cell r="B2985" t="str">
            <v>0770022432</v>
          </cell>
          <cell r="C2985" t="str">
            <v>B</v>
          </cell>
          <cell r="D2985" t="str">
            <v>3 Month and less SME Loans</v>
          </cell>
          <cell r="E2985" t="str">
            <v>V</v>
          </cell>
          <cell r="F2985" t="str">
            <v>Performing</v>
          </cell>
          <cell r="G2985">
            <v>307.62</v>
          </cell>
          <cell r="H2985">
            <v>65.91</v>
          </cell>
        </row>
        <row r="2986">
          <cell r="A2986" t="str">
            <v>PRESTACAO LIQUIDADA</v>
          </cell>
          <cell r="B2986" t="str">
            <v>0770022433</v>
          </cell>
          <cell r="C2986" t="str">
            <v>B</v>
          </cell>
          <cell r="D2986" t="str">
            <v>3 Month and less SME Loans</v>
          </cell>
          <cell r="E2986" t="str">
            <v>V</v>
          </cell>
          <cell r="F2986" t="str">
            <v>Performing</v>
          </cell>
          <cell r="G2986">
            <v>0</v>
          </cell>
          <cell r="H2986">
            <v>2934.64</v>
          </cell>
        </row>
        <row r="2987">
          <cell r="A2987" t="str">
            <v>PRESTACAO LIQUIDADA</v>
          </cell>
          <cell r="B2987" t="str">
            <v>0770022434</v>
          </cell>
          <cell r="C2987" t="str">
            <v>B</v>
          </cell>
          <cell r="D2987" t="str">
            <v>3 Month and less SME Loans</v>
          </cell>
          <cell r="E2987" t="str">
            <v>V</v>
          </cell>
          <cell r="F2987" t="str">
            <v>Performing</v>
          </cell>
          <cell r="G2987">
            <v>24777.86</v>
          </cell>
          <cell r="H2987">
            <v>1669.78</v>
          </cell>
        </row>
        <row r="2988">
          <cell r="A2988" t="str">
            <v>PRESTACAO LIQUIDADA</v>
          </cell>
          <cell r="B2988" t="str">
            <v>0770022440</v>
          </cell>
          <cell r="C2988" t="str">
            <v>B</v>
          </cell>
          <cell r="D2988" t="str">
            <v>3 Month and less SME Loans</v>
          </cell>
          <cell r="E2988" t="str">
            <v>V</v>
          </cell>
          <cell r="F2988" t="str">
            <v>Performing</v>
          </cell>
          <cell r="G2988">
            <v>700</v>
          </cell>
          <cell r="H2988">
            <v>52.18</v>
          </cell>
        </row>
        <row r="2989">
          <cell r="A2989" t="str">
            <v>PRESTACAO LIQUIDADA</v>
          </cell>
          <cell r="B2989" t="str">
            <v>0770022443</v>
          </cell>
          <cell r="C2989" t="str">
            <v>B</v>
          </cell>
          <cell r="D2989" t="str">
            <v>3 Month and less SME Loans</v>
          </cell>
          <cell r="E2989" t="str">
            <v>V</v>
          </cell>
          <cell r="F2989" t="str">
            <v>Performing</v>
          </cell>
          <cell r="G2989">
            <v>5098.5</v>
          </cell>
          <cell r="H2989">
            <v>335.15</v>
          </cell>
        </row>
        <row r="2990">
          <cell r="A2990" t="str">
            <v>PRESTACAO LIQUIDADA</v>
          </cell>
          <cell r="B2990" t="str">
            <v>0770022454</v>
          </cell>
          <cell r="C2990" t="str">
            <v>B</v>
          </cell>
          <cell r="D2990" t="str">
            <v>3 Month and less SME Loans</v>
          </cell>
          <cell r="E2990" t="str">
            <v>V</v>
          </cell>
          <cell r="F2990" t="str">
            <v>Performing</v>
          </cell>
          <cell r="G2990">
            <v>6944.45</v>
          </cell>
          <cell r="H2990">
            <v>560</v>
          </cell>
        </row>
        <row r="2991">
          <cell r="A2991" t="str">
            <v>PRESTACAO LIQUIDADA</v>
          </cell>
          <cell r="B2991" t="str">
            <v>0770022464</v>
          </cell>
          <cell r="C2991" t="str">
            <v>B</v>
          </cell>
          <cell r="D2991" t="str">
            <v>3 Month and less SME Loans</v>
          </cell>
          <cell r="E2991" t="str">
            <v>V</v>
          </cell>
          <cell r="F2991" t="str">
            <v>Delinquent</v>
          </cell>
          <cell r="G2991">
            <v>150.19</v>
          </cell>
          <cell r="H2991">
            <v>0</v>
          </cell>
        </row>
        <row r="2992">
          <cell r="A2992" t="str">
            <v>PRESTACAO LIQUIDADA</v>
          </cell>
          <cell r="B2992" t="str">
            <v>0770022477</v>
          </cell>
          <cell r="C2992" t="str">
            <v>B</v>
          </cell>
          <cell r="D2992" t="str">
            <v>3 Month and less SME Loans</v>
          </cell>
          <cell r="E2992" t="str">
            <v>V</v>
          </cell>
          <cell r="F2992" t="str">
            <v>Performing</v>
          </cell>
          <cell r="G2992">
            <v>127992.38</v>
          </cell>
          <cell r="H2992">
            <v>4106.41</v>
          </cell>
        </row>
        <row r="2993">
          <cell r="A2993" t="str">
            <v>PRESTACAO LIQUIDADA</v>
          </cell>
          <cell r="B2993" t="str">
            <v>0770022478</v>
          </cell>
          <cell r="C2993" t="str">
            <v>B</v>
          </cell>
          <cell r="D2993" t="str">
            <v>3 Month and less SME Loans</v>
          </cell>
          <cell r="E2993" t="str">
            <v>V</v>
          </cell>
          <cell r="F2993" t="str">
            <v>Performing</v>
          </cell>
          <cell r="G2993">
            <v>13888.89</v>
          </cell>
          <cell r="H2993">
            <v>1975.96</v>
          </cell>
        </row>
        <row r="2994">
          <cell r="A2994" t="str">
            <v>PRESTACAO LIQUIDADA</v>
          </cell>
          <cell r="B2994" t="str">
            <v>0770022480</v>
          </cell>
          <cell r="C2994" t="str">
            <v>B</v>
          </cell>
          <cell r="D2994" t="str">
            <v>3 Month and less SME Loans</v>
          </cell>
          <cell r="E2994" t="str">
            <v>V</v>
          </cell>
          <cell r="F2994" t="str">
            <v>Performing</v>
          </cell>
          <cell r="G2994">
            <v>4350.1400000000003</v>
          </cell>
          <cell r="H2994">
            <v>12.78</v>
          </cell>
        </row>
        <row r="2995">
          <cell r="A2995" t="str">
            <v>PRESTACAO LIQUIDADA</v>
          </cell>
          <cell r="B2995" t="str">
            <v>0770022487</v>
          </cell>
          <cell r="C2995" t="str">
            <v>B</v>
          </cell>
          <cell r="D2995" t="str">
            <v>3 Month and less SME Loans</v>
          </cell>
          <cell r="E2995" t="str">
            <v>V</v>
          </cell>
          <cell r="F2995" t="str">
            <v>Performing</v>
          </cell>
          <cell r="G2995">
            <v>8750</v>
          </cell>
          <cell r="H2995">
            <v>1907.79</v>
          </cell>
        </row>
        <row r="2996">
          <cell r="A2996" t="str">
            <v>PRESTACAO LIQUIDADA</v>
          </cell>
          <cell r="B2996" t="str">
            <v>0770022496</v>
          </cell>
          <cell r="C2996" t="str">
            <v>B</v>
          </cell>
          <cell r="D2996" t="str">
            <v>3 Month and less SME Loans</v>
          </cell>
          <cell r="E2996" t="str">
            <v>V</v>
          </cell>
          <cell r="F2996" t="str">
            <v>Performing</v>
          </cell>
          <cell r="G2996">
            <v>1388.89</v>
          </cell>
          <cell r="H2996">
            <v>58.09</v>
          </cell>
        </row>
        <row r="2997">
          <cell r="A2997" t="str">
            <v>PRESTACAO LIQUIDADA</v>
          </cell>
          <cell r="B2997" t="str">
            <v>0770022500</v>
          </cell>
          <cell r="C2997" t="str">
            <v>B</v>
          </cell>
          <cell r="D2997" t="str">
            <v>3 Month and less SME Loans</v>
          </cell>
          <cell r="E2997" t="str">
            <v>V</v>
          </cell>
          <cell r="F2997" t="str">
            <v>Performing</v>
          </cell>
          <cell r="G2997">
            <v>5833.33</v>
          </cell>
          <cell r="H2997">
            <v>157.41</v>
          </cell>
        </row>
        <row r="2998">
          <cell r="A2998" t="str">
            <v>PRESTACAO LIQUIDADA</v>
          </cell>
          <cell r="B2998" t="str">
            <v>0770022505</v>
          </cell>
          <cell r="C2998" t="str">
            <v>B</v>
          </cell>
          <cell r="D2998" t="str">
            <v>3 Month and less SME Loans</v>
          </cell>
          <cell r="E2998" t="str">
            <v>V</v>
          </cell>
          <cell r="F2998" t="str">
            <v>Performing</v>
          </cell>
          <cell r="G2998">
            <v>10416.67</v>
          </cell>
          <cell r="H2998">
            <v>751.82</v>
          </cell>
        </row>
        <row r="2999">
          <cell r="A2999" t="str">
            <v>PRESTACAO LIQUIDADA</v>
          </cell>
          <cell r="B2999" t="str">
            <v>0770022522</v>
          </cell>
          <cell r="C2999" t="str">
            <v>B</v>
          </cell>
          <cell r="D2999" t="str">
            <v>3 Month and less SME Loans</v>
          </cell>
          <cell r="E2999" t="str">
            <v>V</v>
          </cell>
          <cell r="F2999" t="str">
            <v>Performing</v>
          </cell>
          <cell r="G2999">
            <v>2788.07</v>
          </cell>
          <cell r="H2999">
            <v>516.33000000000004</v>
          </cell>
        </row>
        <row r="3000">
          <cell r="A3000" t="str">
            <v>PRESTACAO LIQUIDADA</v>
          </cell>
          <cell r="B3000" t="str">
            <v>0770022523</v>
          </cell>
          <cell r="C3000" t="str">
            <v>B</v>
          </cell>
          <cell r="D3000" t="str">
            <v>3 Month and less SME Loans</v>
          </cell>
          <cell r="E3000" t="str">
            <v>V</v>
          </cell>
          <cell r="F3000" t="str">
            <v>Performing</v>
          </cell>
          <cell r="G3000">
            <v>144444.43</v>
          </cell>
          <cell r="H3000">
            <v>5874.76</v>
          </cell>
        </row>
        <row r="3001">
          <cell r="A3001" t="str">
            <v>PRESTACAO LIQUIDADA</v>
          </cell>
          <cell r="B3001" t="str">
            <v>0770022530</v>
          </cell>
          <cell r="C3001" t="str">
            <v>B</v>
          </cell>
          <cell r="D3001" t="str">
            <v>3 Month and less SME Loans</v>
          </cell>
          <cell r="E3001" t="str">
            <v>V</v>
          </cell>
          <cell r="F3001" t="str">
            <v>Performing</v>
          </cell>
          <cell r="G3001">
            <v>3616.48</v>
          </cell>
          <cell r="H3001">
            <v>1061.68</v>
          </cell>
        </row>
        <row r="3002">
          <cell r="A3002" t="str">
            <v>PRESTACAO LIQUIDADA</v>
          </cell>
          <cell r="B3002" t="str">
            <v>0770022550</v>
          </cell>
          <cell r="C3002" t="str">
            <v>B</v>
          </cell>
          <cell r="D3002" t="str">
            <v>3 Month and less SME Loans</v>
          </cell>
          <cell r="E3002" t="str">
            <v>V</v>
          </cell>
          <cell r="F3002" t="str">
            <v>Performing</v>
          </cell>
          <cell r="G3002">
            <v>240195.21</v>
          </cell>
          <cell r="H3002">
            <v>25749.65</v>
          </cell>
        </row>
        <row r="3003">
          <cell r="A3003" t="str">
            <v>PRESTACAO LIQUIDADA</v>
          </cell>
          <cell r="B3003" t="str">
            <v>0770022553</v>
          </cell>
          <cell r="C3003" t="str">
            <v>B</v>
          </cell>
          <cell r="D3003" t="str">
            <v>3 Month and less SME Loans</v>
          </cell>
          <cell r="E3003" t="str">
            <v>V</v>
          </cell>
          <cell r="F3003" t="str">
            <v>Performing</v>
          </cell>
          <cell r="G3003">
            <v>8350</v>
          </cell>
          <cell r="H3003">
            <v>547.24</v>
          </cell>
        </row>
        <row r="3004">
          <cell r="A3004" t="str">
            <v>PRESTACAO LIQUIDADA</v>
          </cell>
          <cell r="B3004" t="str">
            <v>0770022554</v>
          </cell>
          <cell r="C3004" t="str">
            <v>B</v>
          </cell>
          <cell r="D3004" t="str">
            <v>3 Month and less SME Loans</v>
          </cell>
          <cell r="E3004" t="str">
            <v>V</v>
          </cell>
          <cell r="F3004" t="str">
            <v>Performing</v>
          </cell>
          <cell r="G3004">
            <v>5555.56</v>
          </cell>
          <cell r="H3004">
            <v>196.78</v>
          </cell>
        </row>
        <row r="3005">
          <cell r="A3005" t="str">
            <v>PRESTACAO LIQUIDADA</v>
          </cell>
          <cell r="B3005" t="str">
            <v>0770022557</v>
          </cell>
          <cell r="C3005" t="str">
            <v>B</v>
          </cell>
          <cell r="D3005" t="str">
            <v>3 Month and less SME Loans</v>
          </cell>
          <cell r="E3005" t="str">
            <v>V</v>
          </cell>
          <cell r="F3005" t="str">
            <v>Performing</v>
          </cell>
          <cell r="G3005">
            <v>774.8</v>
          </cell>
          <cell r="H3005">
            <v>102.79</v>
          </cell>
        </row>
        <row r="3006">
          <cell r="A3006" t="str">
            <v>PRESTACAO LIQUIDADA</v>
          </cell>
          <cell r="B3006" t="str">
            <v>0770022559</v>
          </cell>
          <cell r="C3006" t="str">
            <v>B</v>
          </cell>
          <cell r="D3006" t="str">
            <v>3 Month and less SME Loans</v>
          </cell>
          <cell r="E3006" t="str">
            <v>V</v>
          </cell>
          <cell r="F3006" t="str">
            <v>Performing</v>
          </cell>
          <cell r="G3006">
            <v>8333.34</v>
          </cell>
          <cell r="H3006">
            <v>1025.74</v>
          </cell>
        </row>
        <row r="3007">
          <cell r="A3007" t="str">
            <v>PRESTACAO LIQUIDADA</v>
          </cell>
          <cell r="B3007" t="str">
            <v>0770022572</v>
          </cell>
          <cell r="C3007" t="str">
            <v>B</v>
          </cell>
          <cell r="D3007" t="str">
            <v>3 Month and less SME Loans</v>
          </cell>
          <cell r="E3007" t="str">
            <v>V</v>
          </cell>
          <cell r="F3007" t="str">
            <v>Performing</v>
          </cell>
          <cell r="G3007">
            <v>5913.06</v>
          </cell>
          <cell r="H3007">
            <v>218.55</v>
          </cell>
        </row>
        <row r="3008">
          <cell r="A3008" t="str">
            <v>PRESTACAO LIQUIDADA</v>
          </cell>
          <cell r="B3008" t="str">
            <v>0770022579</v>
          </cell>
          <cell r="C3008" t="str">
            <v>B</v>
          </cell>
          <cell r="D3008" t="str">
            <v>3 Month and less SME Loans</v>
          </cell>
          <cell r="E3008" t="str">
            <v>V</v>
          </cell>
          <cell r="F3008" t="str">
            <v>Performing</v>
          </cell>
          <cell r="G3008">
            <v>769.05</v>
          </cell>
          <cell r="H3008">
            <v>283.08999999999997</v>
          </cell>
        </row>
        <row r="3009">
          <cell r="A3009" t="str">
            <v>PRESTACAO LIQUIDADA</v>
          </cell>
          <cell r="B3009" t="str">
            <v>0770022580</v>
          </cell>
          <cell r="C3009" t="str">
            <v>B</v>
          </cell>
          <cell r="D3009" t="str">
            <v>3 Month and less SME Loans</v>
          </cell>
          <cell r="E3009" t="str">
            <v>V</v>
          </cell>
          <cell r="F3009" t="str">
            <v>Performing</v>
          </cell>
          <cell r="G3009">
            <v>44294.03</v>
          </cell>
          <cell r="H3009">
            <v>3176.42</v>
          </cell>
        </row>
        <row r="3010">
          <cell r="A3010" t="str">
            <v>PRESTACAO LIQUIDADA</v>
          </cell>
          <cell r="B3010" t="str">
            <v>0770022582</v>
          </cell>
          <cell r="C3010" t="str">
            <v>B</v>
          </cell>
          <cell r="D3010" t="str">
            <v>3 Month and less SME Loans</v>
          </cell>
          <cell r="E3010" t="str">
            <v>V</v>
          </cell>
          <cell r="F3010" t="str">
            <v>Performing</v>
          </cell>
          <cell r="G3010">
            <v>2982.66</v>
          </cell>
          <cell r="H3010">
            <v>734.62</v>
          </cell>
        </row>
        <row r="3011">
          <cell r="A3011" t="str">
            <v>PRESTACAO LIQUIDADA</v>
          </cell>
          <cell r="B3011" t="str">
            <v>0770022606</v>
          </cell>
          <cell r="C3011" t="str">
            <v>B</v>
          </cell>
          <cell r="D3011" t="str">
            <v>3 Month and less SME Loans</v>
          </cell>
          <cell r="E3011" t="str">
            <v>V</v>
          </cell>
          <cell r="F3011" t="str">
            <v>Performing</v>
          </cell>
          <cell r="G3011">
            <v>3795.42</v>
          </cell>
          <cell r="H3011">
            <v>1268.54</v>
          </cell>
        </row>
        <row r="3012">
          <cell r="A3012" t="str">
            <v>PRESTACAO LIQUIDADA</v>
          </cell>
          <cell r="B3012" t="str">
            <v>0770022610</v>
          </cell>
          <cell r="C3012" t="str">
            <v>B</v>
          </cell>
          <cell r="D3012" t="str">
            <v>3 Month and less SME Loans</v>
          </cell>
          <cell r="E3012" t="str">
            <v>V</v>
          </cell>
          <cell r="F3012" t="str">
            <v>Performing</v>
          </cell>
          <cell r="G3012">
            <v>10220.81</v>
          </cell>
          <cell r="H3012">
            <v>390.75</v>
          </cell>
        </row>
        <row r="3013">
          <cell r="A3013" t="str">
            <v>PRESTACAO LIQUIDADA</v>
          </cell>
          <cell r="B3013" t="str">
            <v>0770022626</v>
          </cell>
          <cell r="C3013" t="str">
            <v>B</v>
          </cell>
          <cell r="D3013" t="str">
            <v>3 Month and less SME Loans</v>
          </cell>
          <cell r="E3013" t="str">
            <v>V</v>
          </cell>
          <cell r="F3013" t="str">
            <v>Performing</v>
          </cell>
          <cell r="G3013">
            <v>427.66</v>
          </cell>
          <cell r="H3013">
            <v>44.89</v>
          </cell>
        </row>
        <row r="3014">
          <cell r="A3014" t="str">
            <v>PRESTACAO LIQUIDADA</v>
          </cell>
          <cell r="B3014" t="str">
            <v>0770022627</v>
          </cell>
          <cell r="C3014" t="str">
            <v>B</v>
          </cell>
          <cell r="D3014" t="str">
            <v>3 Month and less SME Loans</v>
          </cell>
          <cell r="E3014" t="str">
            <v>V</v>
          </cell>
          <cell r="F3014" t="str">
            <v>Performing</v>
          </cell>
          <cell r="G3014">
            <v>427.66</v>
          </cell>
          <cell r="H3014">
            <v>44.89</v>
          </cell>
        </row>
        <row r="3015">
          <cell r="A3015" t="str">
            <v>PRESTACAO LIQUIDADA</v>
          </cell>
          <cell r="B3015" t="str">
            <v>0770022629</v>
          </cell>
          <cell r="C3015" t="str">
            <v>B</v>
          </cell>
          <cell r="D3015" t="str">
            <v>3 Month and less SME Loans</v>
          </cell>
          <cell r="E3015" t="str">
            <v>V</v>
          </cell>
          <cell r="F3015" t="str">
            <v>Performing</v>
          </cell>
          <cell r="G3015">
            <v>29401.55</v>
          </cell>
          <cell r="H3015">
            <v>280.68</v>
          </cell>
        </row>
        <row r="3016">
          <cell r="A3016" t="str">
            <v>PRESTACAO LIQUIDADA</v>
          </cell>
          <cell r="B3016" t="str">
            <v>0770022661</v>
          </cell>
          <cell r="C3016" t="str">
            <v>B</v>
          </cell>
          <cell r="D3016" t="str">
            <v>3 Month and less SME Loans</v>
          </cell>
          <cell r="E3016" t="str">
            <v>V</v>
          </cell>
          <cell r="F3016" t="str">
            <v>Performing</v>
          </cell>
          <cell r="G3016">
            <v>511.44</v>
          </cell>
          <cell r="H3016">
            <v>54.29</v>
          </cell>
        </row>
        <row r="3017">
          <cell r="A3017" t="str">
            <v>PRESTACAO LIQUIDADA</v>
          </cell>
          <cell r="B3017" t="str">
            <v>0770022666</v>
          </cell>
          <cell r="C3017" t="str">
            <v>B</v>
          </cell>
          <cell r="D3017" t="str">
            <v>3 Month and less SME Loans</v>
          </cell>
          <cell r="E3017" t="str">
            <v>V</v>
          </cell>
          <cell r="F3017" t="str">
            <v>Performing</v>
          </cell>
          <cell r="G3017">
            <v>511.44</v>
          </cell>
          <cell r="H3017">
            <v>54.29</v>
          </cell>
        </row>
        <row r="3018">
          <cell r="A3018" t="str">
            <v>PRESTACAO LIQUIDADA</v>
          </cell>
          <cell r="B3018" t="str">
            <v>0770022672</v>
          </cell>
          <cell r="C3018" t="str">
            <v>B</v>
          </cell>
          <cell r="D3018" t="str">
            <v>3 Month and less SME Loans</v>
          </cell>
          <cell r="E3018" t="str">
            <v>V</v>
          </cell>
          <cell r="F3018" t="str">
            <v>Performing</v>
          </cell>
          <cell r="G3018">
            <v>994.86</v>
          </cell>
          <cell r="H3018">
            <v>183.65</v>
          </cell>
        </row>
        <row r="3019">
          <cell r="A3019" t="str">
            <v>PRESTACAO LIQUIDADA</v>
          </cell>
          <cell r="B3019" t="str">
            <v>0770022673</v>
          </cell>
          <cell r="C3019" t="str">
            <v>B</v>
          </cell>
          <cell r="D3019" t="str">
            <v>3 Month and less SME Loans</v>
          </cell>
          <cell r="E3019" t="str">
            <v>V</v>
          </cell>
          <cell r="F3019" t="str">
            <v>Performing</v>
          </cell>
          <cell r="G3019">
            <v>4385.5600000000004</v>
          </cell>
          <cell r="H3019">
            <v>685.09</v>
          </cell>
        </row>
        <row r="3020">
          <cell r="A3020" t="str">
            <v>PRESTACAO LIQUIDADA</v>
          </cell>
          <cell r="B3020" t="str">
            <v>0770022678</v>
          </cell>
          <cell r="C3020" t="str">
            <v>B</v>
          </cell>
          <cell r="D3020" t="str">
            <v>3 Month and less SME Loans</v>
          </cell>
          <cell r="E3020" t="str">
            <v>V</v>
          </cell>
          <cell r="F3020" t="str">
            <v>Performing</v>
          </cell>
          <cell r="G3020">
            <v>10427.94</v>
          </cell>
          <cell r="H3020">
            <v>325.14999999999998</v>
          </cell>
        </row>
        <row r="3021">
          <cell r="A3021" t="str">
            <v>PRESTACAO LIQUIDADA</v>
          </cell>
          <cell r="B3021" t="str">
            <v>0770022679</v>
          </cell>
          <cell r="C3021" t="str">
            <v>B</v>
          </cell>
          <cell r="D3021" t="str">
            <v>3 Month and less SME Loans</v>
          </cell>
          <cell r="E3021" t="str">
            <v>V</v>
          </cell>
          <cell r="F3021" t="str">
            <v>Performing</v>
          </cell>
          <cell r="G3021">
            <v>20000</v>
          </cell>
          <cell r="H3021">
            <v>650.29999999999995</v>
          </cell>
        </row>
        <row r="3022">
          <cell r="A3022" t="str">
            <v>PRESTACAO LIQUIDADA</v>
          </cell>
          <cell r="B3022" t="str">
            <v>0770022681</v>
          </cell>
          <cell r="C3022" t="str">
            <v>B</v>
          </cell>
          <cell r="D3022" t="str">
            <v>3 Month and less SME Loans</v>
          </cell>
          <cell r="E3022" t="str">
            <v>V</v>
          </cell>
          <cell r="F3022" t="str">
            <v>Performing</v>
          </cell>
          <cell r="G3022">
            <v>1673.95</v>
          </cell>
          <cell r="H3022">
            <v>251.94</v>
          </cell>
        </row>
        <row r="3023">
          <cell r="A3023" t="str">
            <v>PRESTACAO LIQUIDADA</v>
          </cell>
          <cell r="B3023" t="str">
            <v>0770022695</v>
          </cell>
          <cell r="C3023" t="str">
            <v>B</v>
          </cell>
          <cell r="D3023" t="str">
            <v>3 Month and less SME Loans</v>
          </cell>
          <cell r="E3023" t="str">
            <v>V</v>
          </cell>
          <cell r="F3023" t="str">
            <v>Performing</v>
          </cell>
          <cell r="G3023">
            <v>8726.26</v>
          </cell>
          <cell r="H3023">
            <v>45.69</v>
          </cell>
        </row>
        <row r="3024">
          <cell r="A3024" t="str">
            <v>PRESTACAO LIQUIDADA</v>
          </cell>
          <cell r="B3024" t="str">
            <v>0770022696</v>
          </cell>
          <cell r="C3024" t="str">
            <v>B</v>
          </cell>
          <cell r="D3024" t="str">
            <v>3 Month and less SME Loans</v>
          </cell>
          <cell r="E3024" t="str">
            <v>V</v>
          </cell>
          <cell r="F3024" t="str">
            <v>Performing</v>
          </cell>
          <cell r="G3024">
            <v>916.15</v>
          </cell>
          <cell r="H3024">
            <v>50.81</v>
          </cell>
        </row>
        <row r="3025">
          <cell r="A3025" t="str">
            <v>PRESTACAO LIQUIDADA</v>
          </cell>
          <cell r="B3025" t="str">
            <v>0770022701</v>
          </cell>
          <cell r="C3025" t="str">
            <v>B</v>
          </cell>
          <cell r="D3025" t="str">
            <v>3 Month and less SME Loans</v>
          </cell>
          <cell r="E3025" t="str">
            <v>V</v>
          </cell>
          <cell r="F3025" t="str">
            <v>Performing</v>
          </cell>
          <cell r="G3025">
            <v>3000</v>
          </cell>
          <cell r="H3025">
            <v>456.71</v>
          </cell>
        </row>
        <row r="3026">
          <cell r="A3026" t="str">
            <v>PRESTACAO LIQUIDADA</v>
          </cell>
          <cell r="B3026" t="str">
            <v>0770022731</v>
          </cell>
          <cell r="C3026" t="str">
            <v>B</v>
          </cell>
          <cell r="D3026" t="str">
            <v>3 Month and less SME Loans</v>
          </cell>
          <cell r="E3026" t="str">
            <v>V</v>
          </cell>
          <cell r="F3026" t="str">
            <v>Performing</v>
          </cell>
          <cell r="G3026">
            <v>3472.22</v>
          </cell>
          <cell r="H3026">
            <v>465.9</v>
          </cell>
        </row>
        <row r="3027">
          <cell r="A3027" t="str">
            <v>PRESTACAO LIQUIDADA</v>
          </cell>
          <cell r="B3027" t="str">
            <v>0770022737</v>
          </cell>
          <cell r="C3027" t="str">
            <v>B</v>
          </cell>
          <cell r="D3027" t="str">
            <v>3 Month and less SME Loans</v>
          </cell>
          <cell r="E3027" t="str">
            <v>V</v>
          </cell>
          <cell r="F3027" t="str">
            <v>Performing</v>
          </cell>
          <cell r="G3027">
            <v>78836</v>
          </cell>
          <cell r="H3027">
            <v>1267.05</v>
          </cell>
        </row>
        <row r="3028">
          <cell r="A3028" t="str">
            <v>PRESTACAO LIQUIDADA</v>
          </cell>
          <cell r="B3028" t="str">
            <v>0770022740</v>
          </cell>
          <cell r="C3028" t="str">
            <v>B</v>
          </cell>
          <cell r="D3028" t="str">
            <v>3 Month and less SME Loans</v>
          </cell>
          <cell r="E3028" t="str">
            <v>V</v>
          </cell>
          <cell r="F3028" t="str">
            <v>Performing</v>
          </cell>
          <cell r="G3028">
            <v>1388.89</v>
          </cell>
          <cell r="H3028">
            <v>62.98</v>
          </cell>
        </row>
        <row r="3029">
          <cell r="A3029" t="str">
            <v>PRESTACAO LIQUIDADA</v>
          </cell>
          <cell r="B3029" t="str">
            <v>0770022754</v>
          </cell>
          <cell r="C3029" t="str">
            <v>B</v>
          </cell>
          <cell r="D3029" t="str">
            <v>3 Month and less SME Loans</v>
          </cell>
          <cell r="E3029" t="str">
            <v>V</v>
          </cell>
          <cell r="F3029" t="str">
            <v>Performing</v>
          </cell>
          <cell r="G3029">
            <v>17251.5</v>
          </cell>
          <cell r="H3029">
            <v>3465.88</v>
          </cell>
        </row>
        <row r="3030">
          <cell r="A3030" t="str">
            <v>PRESTACAO LIQUIDADA</v>
          </cell>
          <cell r="B3030" t="str">
            <v>0770022758</v>
          </cell>
          <cell r="C3030" t="str">
            <v>B</v>
          </cell>
          <cell r="D3030" t="str">
            <v>3 Month and less SME Loans</v>
          </cell>
          <cell r="E3030" t="str">
            <v>V</v>
          </cell>
          <cell r="F3030" t="str">
            <v>Performing</v>
          </cell>
          <cell r="G3030">
            <v>8377.5400000000009</v>
          </cell>
          <cell r="H3030">
            <v>1067.3900000000001</v>
          </cell>
        </row>
        <row r="3031">
          <cell r="A3031" t="str">
            <v>PRESTACAO LIQUIDADA</v>
          </cell>
          <cell r="B3031" t="str">
            <v>0770022759</v>
          </cell>
          <cell r="C3031" t="str">
            <v>B</v>
          </cell>
          <cell r="D3031" t="str">
            <v>3 Month and less SME Loans</v>
          </cell>
          <cell r="E3031" t="str">
            <v>V</v>
          </cell>
          <cell r="F3031" t="str">
            <v>Performing</v>
          </cell>
          <cell r="G3031">
            <v>5829.75</v>
          </cell>
          <cell r="H3031">
            <v>1196.4000000000001</v>
          </cell>
        </row>
        <row r="3032">
          <cell r="A3032" t="str">
            <v>PRESTACAO LIQUIDADA</v>
          </cell>
          <cell r="B3032" t="str">
            <v>0770022760</v>
          </cell>
          <cell r="C3032" t="str">
            <v>B</v>
          </cell>
          <cell r="D3032" t="str">
            <v>3 Month and less SME Loans</v>
          </cell>
          <cell r="E3032" t="str">
            <v>V</v>
          </cell>
          <cell r="F3032" t="str">
            <v>Performing</v>
          </cell>
          <cell r="G3032">
            <v>14013.81</v>
          </cell>
          <cell r="H3032">
            <v>2875.95</v>
          </cell>
        </row>
        <row r="3033">
          <cell r="A3033" t="str">
            <v>PRESTACAO LIQUIDADA</v>
          </cell>
          <cell r="B3033" t="str">
            <v>0770022771</v>
          </cell>
          <cell r="C3033" t="str">
            <v>B</v>
          </cell>
          <cell r="D3033" t="str">
            <v>3 Month and less SME Loans</v>
          </cell>
          <cell r="E3033" t="str">
            <v>V</v>
          </cell>
          <cell r="F3033" t="str">
            <v>Performing</v>
          </cell>
          <cell r="G3033">
            <v>876.19</v>
          </cell>
          <cell r="H3033">
            <v>222.18</v>
          </cell>
        </row>
        <row r="3034">
          <cell r="A3034" t="str">
            <v>PRESTACAO LIQUIDADA</v>
          </cell>
          <cell r="B3034" t="str">
            <v>0770022773</v>
          </cell>
          <cell r="C3034" t="str">
            <v>B</v>
          </cell>
          <cell r="D3034" t="str">
            <v>3 Month and less SME Loans</v>
          </cell>
          <cell r="E3034" t="str">
            <v>V</v>
          </cell>
          <cell r="F3034" t="str">
            <v>Performing</v>
          </cell>
          <cell r="G3034">
            <v>8182.19</v>
          </cell>
          <cell r="H3034">
            <v>291.43</v>
          </cell>
        </row>
        <row r="3035">
          <cell r="A3035" t="str">
            <v>PRESTACAO LIQUIDADA</v>
          </cell>
          <cell r="B3035" t="str">
            <v>0770022775</v>
          </cell>
          <cell r="C3035" t="str">
            <v>B</v>
          </cell>
          <cell r="D3035" t="str">
            <v>3 Month and less SME Loans</v>
          </cell>
          <cell r="E3035" t="str">
            <v>V</v>
          </cell>
          <cell r="F3035" t="str">
            <v>Performing</v>
          </cell>
          <cell r="G3035">
            <v>1424.08</v>
          </cell>
          <cell r="H3035">
            <v>147.32</v>
          </cell>
        </row>
        <row r="3036">
          <cell r="A3036" t="str">
            <v>PRESTACAO LIQUIDADA</v>
          </cell>
          <cell r="B3036" t="str">
            <v>0770022785</v>
          </cell>
          <cell r="C3036" t="str">
            <v>B</v>
          </cell>
          <cell r="D3036" t="str">
            <v>3 Month and less SME Loans</v>
          </cell>
          <cell r="E3036" t="str">
            <v>V</v>
          </cell>
          <cell r="F3036" t="str">
            <v>Performing</v>
          </cell>
          <cell r="G3036">
            <v>102272.73</v>
          </cell>
          <cell r="H3036">
            <v>15697.5</v>
          </cell>
        </row>
        <row r="3037">
          <cell r="A3037" t="str">
            <v>PRESTACAO LIQUIDADA</v>
          </cell>
          <cell r="B3037" t="str">
            <v>0770022788</v>
          </cell>
          <cell r="C3037" t="str">
            <v>B</v>
          </cell>
          <cell r="D3037" t="str">
            <v>3 Month and less SME Loans</v>
          </cell>
          <cell r="E3037" t="str">
            <v>V</v>
          </cell>
          <cell r="F3037" t="str">
            <v>Performing</v>
          </cell>
          <cell r="G3037">
            <v>20833.34</v>
          </cell>
          <cell r="H3037">
            <v>2252.4299999999998</v>
          </cell>
        </row>
        <row r="3038">
          <cell r="A3038" t="str">
            <v>PRESTACAO LIQUIDADA</v>
          </cell>
          <cell r="B3038" t="str">
            <v>0770022791</v>
          </cell>
          <cell r="C3038" t="str">
            <v>B</v>
          </cell>
          <cell r="D3038" t="str">
            <v>3 Month and less SME Loans</v>
          </cell>
          <cell r="E3038" t="str">
            <v>V</v>
          </cell>
          <cell r="F3038" t="str">
            <v>Performing</v>
          </cell>
          <cell r="G3038">
            <v>1466.77</v>
          </cell>
          <cell r="H3038">
            <v>365.53</v>
          </cell>
        </row>
        <row r="3039">
          <cell r="A3039" t="str">
            <v>PRESTACAO LIQUIDADA</v>
          </cell>
          <cell r="B3039" t="str">
            <v>0770022795</v>
          </cell>
          <cell r="C3039" t="str">
            <v>B</v>
          </cell>
          <cell r="D3039" t="str">
            <v>3 Month and less SME Loans</v>
          </cell>
          <cell r="E3039" t="str">
            <v>V</v>
          </cell>
          <cell r="F3039" t="str">
            <v>Performing</v>
          </cell>
          <cell r="G3039">
            <v>500</v>
          </cell>
          <cell r="H3039">
            <v>304.60000000000002</v>
          </cell>
        </row>
        <row r="3040">
          <cell r="A3040" t="str">
            <v>PRESTACAO LIQUIDADA</v>
          </cell>
          <cell r="B3040" t="str">
            <v>0770022797</v>
          </cell>
          <cell r="C3040" t="str">
            <v>B</v>
          </cell>
          <cell r="D3040" t="str">
            <v>3 Month and less SME Loans</v>
          </cell>
          <cell r="E3040" t="str">
            <v>V</v>
          </cell>
          <cell r="F3040" t="str">
            <v>Performing</v>
          </cell>
          <cell r="G3040">
            <v>782.76</v>
          </cell>
          <cell r="H3040">
            <v>176.29</v>
          </cell>
        </row>
        <row r="3041">
          <cell r="A3041" t="str">
            <v>PRESTACAO LIQUIDADA</v>
          </cell>
          <cell r="B3041" t="str">
            <v>0770022823</v>
          </cell>
          <cell r="C3041" t="str">
            <v>B</v>
          </cell>
          <cell r="D3041" t="str">
            <v>3 Month and less SME Loans</v>
          </cell>
          <cell r="E3041" t="str">
            <v>V</v>
          </cell>
          <cell r="F3041" t="str">
            <v>Performing</v>
          </cell>
          <cell r="G3041">
            <v>7922.38</v>
          </cell>
          <cell r="H3041">
            <v>1329.32</v>
          </cell>
        </row>
        <row r="3042">
          <cell r="A3042" t="str">
            <v>PRESTACAO LIQUIDADA</v>
          </cell>
          <cell r="B3042" t="str">
            <v>0770022842</v>
          </cell>
          <cell r="C3042" t="str">
            <v>B</v>
          </cell>
          <cell r="D3042" t="str">
            <v>3 Month and less SME Loans</v>
          </cell>
          <cell r="E3042" t="str">
            <v>V</v>
          </cell>
          <cell r="F3042" t="str">
            <v>Performing</v>
          </cell>
          <cell r="G3042">
            <v>118151.25</v>
          </cell>
          <cell r="H3042">
            <v>6993.73</v>
          </cell>
        </row>
        <row r="3043">
          <cell r="A3043" t="str">
            <v>PRESTACAO LIQUIDADA</v>
          </cell>
          <cell r="B3043" t="str">
            <v>0770022863</v>
          </cell>
          <cell r="C3043" t="str">
            <v>B</v>
          </cell>
          <cell r="D3043" t="str">
            <v>3 Month and less SME Loans</v>
          </cell>
          <cell r="E3043" t="str">
            <v>V</v>
          </cell>
          <cell r="F3043" t="str">
            <v>Performing</v>
          </cell>
          <cell r="G3043">
            <v>4629.63</v>
          </cell>
          <cell r="H3043">
            <v>509.62</v>
          </cell>
        </row>
        <row r="3044">
          <cell r="A3044" t="str">
            <v>PRESTACAO LIQUIDADA</v>
          </cell>
          <cell r="B3044" t="str">
            <v>0770022876</v>
          </cell>
          <cell r="C3044" t="str">
            <v>B</v>
          </cell>
          <cell r="D3044" t="str">
            <v>3 Month and less SME Loans</v>
          </cell>
          <cell r="E3044" t="str">
            <v>V</v>
          </cell>
          <cell r="F3044" t="str">
            <v>Performing</v>
          </cell>
          <cell r="G3044">
            <v>1628.82</v>
          </cell>
          <cell r="H3044">
            <v>787.47</v>
          </cell>
        </row>
        <row r="3045">
          <cell r="A3045" t="str">
            <v>PRESTACAO LIQUIDADA</v>
          </cell>
          <cell r="B3045" t="str">
            <v>0770022878</v>
          </cell>
          <cell r="C3045" t="str">
            <v>B</v>
          </cell>
          <cell r="D3045" t="str">
            <v>3 Month and less SME Loans</v>
          </cell>
          <cell r="E3045" t="str">
            <v>V</v>
          </cell>
          <cell r="F3045" t="str">
            <v>Performing</v>
          </cell>
          <cell r="G3045">
            <v>5833.33</v>
          </cell>
          <cell r="H3045">
            <v>894.28</v>
          </cell>
        </row>
        <row r="3046">
          <cell r="A3046" t="str">
            <v>PRESTACAO LIQUIDADA</v>
          </cell>
          <cell r="B3046" t="str">
            <v>0770022886</v>
          </cell>
          <cell r="C3046" t="str">
            <v>B</v>
          </cell>
          <cell r="D3046" t="str">
            <v>3 Month and less SME Loans</v>
          </cell>
          <cell r="E3046" t="str">
            <v>V</v>
          </cell>
          <cell r="F3046" t="str">
            <v>Performing</v>
          </cell>
          <cell r="G3046">
            <v>1000</v>
          </cell>
          <cell r="H3046">
            <v>142.58000000000001</v>
          </cell>
        </row>
        <row r="3047">
          <cell r="A3047" t="str">
            <v>PRESTACAO LIQUIDADA</v>
          </cell>
          <cell r="B3047" t="str">
            <v>0770022903</v>
          </cell>
          <cell r="C3047" t="str">
            <v>B</v>
          </cell>
          <cell r="D3047" t="str">
            <v>3 Month and less SME Loans</v>
          </cell>
          <cell r="E3047" t="str">
            <v>V</v>
          </cell>
          <cell r="F3047" t="str">
            <v>Performing</v>
          </cell>
          <cell r="G3047">
            <v>806.79</v>
          </cell>
          <cell r="H3047">
            <v>180.96</v>
          </cell>
        </row>
        <row r="3048">
          <cell r="A3048" t="str">
            <v>PRESTACAO LIQUIDADA</v>
          </cell>
          <cell r="B3048" t="str">
            <v>0770022906</v>
          </cell>
          <cell r="C3048" t="str">
            <v>B</v>
          </cell>
          <cell r="D3048" t="str">
            <v>3 Month and less SME Loans</v>
          </cell>
          <cell r="E3048" t="str">
            <v>V</v>
          </cell>
          <cell r="F3048" t="str">
            <v>Performing</v>
          </cell>
          <cell r="G3048">
            <v>12500.04</v>
          </cell>
          <cell r="H3048">
            <v>2870.09</v>
          </cell>
        </row>
        <row r="3049">
          <cell r="A3049" t="str">
            <v>PRESTACAO LIQUIDADA</v>
          </cell>
          <cell r="B3049" t="str">
            <v>0770022917</v>
          </cell>
          <cell r="C3049" t="str">
            <v>B</v>
          </cell>
          <cell r="D3049" t="str">
            <v>3 Month and less SME Loans</v>
          </cell>
          <cell r="E3049" t="str">
            <v>V</v>
          </cell>
          <cell r="F3049" t="str">
            <v>Performing</v>
          </cell>
          <cell r="G3049">
            <v>1086.18</v>
          </cell>
          <cell r="H3049">
            <v>164.7</v>
          </cell>
        </row>
        <row r="3050">
          <cell r="A3050" t="str">
            <v>PRESTACAO LIQUIDADA</v>
          </cell>
          <cell r="B3050" t="str">
            <v>0770022937</v>
          </cell>
          <cell r="C3050" t="str">
            <v>B</v>
          </cell>
          <cell r="D3050" t="str">
            <v>3 Month and less SME Loans</v>
          </cell>
          <cell r="E3050" t="str">
            <v>V</v>
          </cell>
          <cell r="F3050" t="str">
            <v>Performing</v>
          </cell>
          <cell r="G3050">
            <v>845.74</v>
          </cell>
          <cell r="H3050">
            <v>122.12</v>
          </cell>
        </row>
        <row r="3051">
          <cell r="A3051" t="str">
            <v>PRESTACAO LIQUIDADA</v>
          </cell>
          <cell r="B3051" t="str">
            <v>0770022949</v>
          </cell>
          <cell r="C3051" t="str">
            <v>B</v>
          </cell>
          <cell r="D3051" t="str">
            <v>3 Month and less SME Loans</v>
          </cell>
          <cell r="E3051" t="str">
            <v>V</v>
          </cell>
          <cell r="F3051" t="str">
            <v>Performing</v>
          </cell>
          <cell r="G3051">
            <v>3403.17</v>
          </cell>
          <cell r="H3051">
            <v>16.7</v>
          </cell>
        </row>
        <row r="3052">
          <cell r="A3052" t="str">
            <v>PRESTACAO LIQUIDADA</v>
          </cell>
          <cell r="B3052" t="str">
            <v>0770022968</v>
          </cell>
          <cell r="C3052" t="str">
            <v>B</v>
          </cell>
          <cell r="D3052" t="str">
            <v>3 Month and less SME Loans</v>
          </cell>
          <cell r="E3052" t="str">
            <v>V</v>
          </cell>
          <cell r="F3052" t="str">
            <v>Performing</v>
          </cell>
          <cell r="G3052">
            <v>500</v>
          </cell>
          <cell r="H3052">
            <v>180.78</v>
          </cell>
        </row>
        <row r="3053">
          <cell r="A3053" t="str">
            <v>PRESTACAO LIQUIDADA</v>
          </cell>
          <cell r="B3053" t="str">
            <v>0770022971</v>
          </cell>
          <cell r="C3053" t="str">
            <v>B</v>
          </cell>
          <cell r="D3053" t="str">
            <v>3 Month and less SME Loans</v>
          </cell>
          <cell r="E3053" t="str">
            <v>V</v>
          </cell>
          <cell r="F3053" t="str">
            <v>Performing</v>
          </cell>
          <cell r="G3053">
            <v>1000</v>
          </cell>
          <cell r="H3053">
            <v>171.23</v>
          </cell>
        </row>
        <row r="3054">
          <cell r="A3054" t="str">
            <v>PRESTACAO LIQUIDADA</v>
          </cell>
          <cell r="B3054" t="str">
            <v>0770022985</v>
          </cell>
          <cell r="C3054" t="str">
            <v>B</v>
          </cell>
          <cell r="D3054" t="str">
            <v>3 Month and less SME Loans</v>
          </cell>
          <cell r="E3054" t="str">
            <v>V</v>
          </cell>
          <cell r="F3054" t="str">
            <v>Performing</v>
          </cell>
          <cell r="G3054">
            <v>379.4</v>
          </cell>
          <cell r="H3054">
            <v>156.91999999999999</v>
          </cell>
        </row>
        <row r="3055">
          <cell r="A3055" t="str">
            <v>PRESTACAO LIQUIDADA</v>
          </cell>
          <cell r="B3055" t="str">
            <v>0770022988</v>
          </cell>
          <cell r="C3055" t="str">
            <v>B</v>
          </cell>
          <cell r="D3055" t="str">
            <v>3 Month and less SME Loans</v>
          </cell>
          <cell r="E3055" t="str">
            <v>V</v>
          </cell>
          <cell r="F3055" t="str">
            <v>Performing</v>
          </cell>
          <cell r="G3055">
            <v>13850.44</v>
          </cell>
          <cell r="H3055">
            <v>45.21</v>
          </cell>
        </row>
        <row r="3056">
          <cell r="A3056" t="str">
            <v>PRESTACAO LIQUIDADA</v>
          </cell>
          <cell r="B3056" t="str">
            <v>0770022990</v>
          </cell>
          <cell r="C3056" t="str">
            <v>B</v>
          </cell>
          <cell r="D3056" t="str">
            <v>3 Month and less SME Loans</v>
          </cell>
          <cell r="E3056" t="str">
            <v>V</v>
          </cell>
          <cell r="F3056" t="str">
            <v>Performing</v>
          </cell>
          <cell r="G3056">
            <v>488.46</v>
          </cell>
          <cell r="H3056">
            <v>88.29</v>
          </cell>
        </row>
        <row r="3057">
          <cell r="A3057" t="str">
            <v>PRESTACAO LIQUIDADA</v>
          </cell>
          <cell r="B3057" t="str">
            <v>0770023007</v>
          </cell>
          <cell r="C3057" t="str">
            <v>B</v>
          </cell>
          <cell r="D3057" t="str">
            <v>3 Month and less SME Loans</v>
          </cell>
          <cell r="E3057" t="str">
            <v>V</v>
          </cell>
          <cell r="F3057" t="str">
            <v>Performing</v>
          </cell>
          <cell r="G3057">
            <v>5705.09</v>
          </cell>
          <cell r="H3057">
            <v>396.98</v>
          </cell>
        </row>
        <row r="3058">
          <cell r="A3058" t="str">
            <v>PRESTACAO LIQUIDADA</v>
          </cell>
          <cell r="B3058" t="str">
            <v>0770023010</v>
          </cell>
          <cell r="C3058" t="str">
            <v>B</v>
          </cell>
          <cell r="D3058" t="str">
            <v>3 Month and less SME Loans</v>
          </cell>
          <cell r="E3058" t="str">
            <v>V</v>
          </cell>
          <cell r="F3058" t="str">
            <v>Performing</v>
          </cell>
          <cell r="G3058">
            <v>6398.54</v>
          </cell>
          <cell r="H3058">
            <v>2801.04</v>
          </cell>
        </row>
        <row r="3059">
          <cell r="A3059" t="str">
            <v>PRESTACAO LIQUIDADA</v>
          </cell>
          <cell r="B3059" t="str">
            <v>0770023011</v>
          </cell>
          <cell r="C3059" t="str">
            <v>B</v>
          </cell>
          <cell r="D3059" t="str">
            <v>3 Month and less SME Loans</v>
          </cell>
          <cell r="E3059" t="str">
            <v>V</v>
          </cell>
          <cell r="F3059" t="str">
            <v>Performing</v>
          </cell>
          <cell r="G3059">
            <v>31488.18</v>
          </cell>
          <cell r="H3059">
            <v>3636</v>
          </cell>
        </row>
        <row r="3060">
          <cell r="A3060" t="str">
            <v>PRESTACAO LIQUIDADA</v>
          </cell>
          <cell r="B3060" t="str">
            <v>0770023032</v>
          </cell>
          <cell r="C3060" t="str">
            <v>B</v>
          </cell>
          <cell r="D3060" t="str">
            <v>3 Month and less SME Loans</v>
          </cell>
          <cell r="E3060" t="str">
            <v>V</v>
          </cell>
          <cell r="F3060" t="str">
            <v>Performing</v>
          </cell>
          <cell r="G3060">
            <v>795.62</v>
          </cell>
          <cell r="H3060">
            <v>216.93</v>
          </cell>
        </row>
        <row r="3061">
          <cell r="A3061" t="str">
            <v>PRESTACAO LIQUIDADA</v>
          </cell>
          <cell r="B3061" t="str">
            <v>0770023042</v>
          </cell>
          <cell r="C3061" t="str">
            <v>B</v>
          </cell>
          <cell r="D3061" t="str">
            <v>3 Month and less SME Loans</v>
          </cell>
          <cell r="E3061" t="str">
            <v>V</v>
          </cell>
          <cell r="F3061" t="str">
            <v>Performing</v>
          </cell>
          <cell r="G3061">
            <v>914</v>
          </cell>
          <cell r="H3061">
            <v>67.39</v>
          </cell>
        </row>
        <row r="3062">
          <cell r="A3062" t="str">
            <v>PRESTACAO LIQUIDADA</v>
          </cell>
          <cell r="B3062" t="str">
            <v>0770023057</v>
          </cell>
          <cell r="C3062" t="str">
            <v>B</v>
          </cell>
          <cell r="D3062" t="str">
            <v>3 Month and less SME Loans</v>
          </cell>
          <cell r="E3062" t="str">
            <v>V</v>
          </cell>
          <cell r="F3062" t="str">
            <v>Performing</v>
          </cell>
          <cell r="G3062">
            <v>1899.84</v>
          </cell>
          <cell r="H3062">
            <v>312.95</v>
          </cell>
        </row>
        <row r="3063">
          <cell r="A3063" t="str">
            <v>PRESTACAO LIQUIDADA</v>
          </cell>
          <cell r="B3063" t="str">
            <v>0770023066</v>
          </cell>
          <cell r="C3063" t="str">
            <v>B</v>
          </cell>
          <cell r="D3063" t="str">
            <v>3 Month and less SME Loans</v>
          </cell>
          <cell r="E3063" t="str">
            <v>V</v>
          </cell>
          <cell r="F3063" t="str">
            <v>Performing</v>
          </cell>
          <cell r="G3063">
            <v>415.79</v>
          </cell>
          <cell r="H3063">
            <v>117.36</v>
          </cell>
        </row>
        <row r="3064">
          <cell r="A3064" t="str">
            <v>PRESTACAO LIQUIDADA</v>
          </cell>
          <cell r="B3064" t="str">
            <v>0770023070</v>
          </cell>
          <cell r="C3064" t="str">
            <v>B</v>
          </cell>
          <cell r="D3064" t="str">
            <v>3 Month and less SME Loans</v>
          </cell>
          <cell r="E3064" t="str">
            <v>V</v>
          </cell>
          <cell r="F3064" t="str">
            <v>Performing</v>
          </cell>
          <cell r="G3064">
            <v>2078.8200000000002</v>
          </cell>
          <cell r="H3064">
            <v>321.26</v>
          </cell>
        </row>
        <row r="3065">
          <cell r="A3065" t="str">
            <v>PRESTACAO LIQUIDADA</v>
          </cell>
          <cell r="B3065" t="str">
            <v>0770023075</v>
          </cell>
          <cell r="C3065" t="str">
            <v>B</v>
          </cell>
          <cell r="D3065" t="str">
            <v>3 Month and less SME Loans</v>
          </cell>
          <cell r="E3065" t="str">
            <v>V</v>
          </cell>
          <cell r="F3065" t="str">
            <v>Performing</v>
          </cell>
          <cell r="G3065">
            <v>4166.67</v>
          </cell>
          <cell r="H3065">
            <v>57.46</v>
          </cell>
        </row>
        <row r="3066">
          <cell r="A3066" t="str">
            <v>PRESTACAO LIQUIDADA</v>
          </cell>
          <cell r="B3066" t="str">
            <v>0770023076</v>
          </cell>
          <cell r="C3066" t="str">
            <v>B</v>
          </cell>
          <cell r="D3066" t="str">
            <v>3 Month and less SME Loans</v>
          </cell>
          <cell r="E3066" t="str">
            <v>V</v>
          </cell>
          <cell r="F3066" t="str">
            <v>Performing</v>
          </cell>
          <cell r="G3066">
            <v>38276.9</v>
          </cell>
          <cell r="H3066">
            <v>3334</v>
          </cell>
        </row>
        <row r="3067">
          <cell r="A3067" t="str">
            <v>PRESTACAO LIQUIDADA</v>
          </cell>
          <cell r="B3067" t="str">
            <v>0770023098</v>
          </cell>
          <cell r="C3067" t="str">
            <v>B</v>
          </cell>
          <cell r="D3067" t="str">
            <v>3 Month and less SME Loans</v>
          </cell>
          <cell r="E3067" t="str">
            <v>V</v>
          </cell>
          <cell r="F3067" t="str">
            <v>Performing</v>
          </cell>
          <cell r="G3067">
            <v>630.54999999999995</v>
          </cell>
          <cell r="H3067">
            <v>46.12</v>
          </cell>
        </row>
        <row r="3068">
          <cell r="A3068" t="str">
            <v>PRESTACAO LIQUIDADA</v>
          </cell>
          <cell r="B3068" t="str">
            <v>0770023116</v>
          </cell>
          <cell r="C3068" t="str">
            <v>B</v>
          </cell>
          <cell r="D3068" t="str">
            <v>3 Month and less SME Loans</v>
          </cell>
          <cell r="E3068" t="str">
            <v>V</v>
          </cell>
          <cell r="F3068" t="str">
            <v>Performing</v>
          </cell>
          <cell r="G3068">
            <v>748.15</v>
          </cell>
          <cell r="H3068">
            <v>185.42</v>
          </cell>
        </row>
        <row r="3069">
          <cell r="A3069" t="str">
            <v>PRESTACAO LIQUIDADA</v>
          </cell>
          <cell r="B3069" t="str">
            <v>0770023120</v>
          </cell>
          <cell r="C3069" t="str">
            <v>B</v>
          </cell>
          <cell r="D3069" t="str">
            <v>3 Month and less SME Loans</v>
          </cell>
          <cell r="E3069" t="str">
            <v>V</v>
          </cell>
          <cell r="F3069" t="str">
            <v>Performing</v>
          </cell>
          <cell r="G3069">
            <v>73403.13</v>
          </cell>
          <cell r="H3069">
            <v>10045.049999999999</v>
          </cell>
        </row>
        <row r="3070">
          <cell r="A3070" t="str">
            <v>PRESTACAO LIQUIDADA</v>
          </cell>
          <cell r="B3070" t="str">
            <v>0770023133</v>
          </cell>
          <cell r="C3070" t="str">
            <v>B</v>
          </cell>
          <cell r="D3070" t="str">
            <v>3 Month and less SME Loans</v>
          </cell>
          <cell r="E3070" t="str">
            <v>V</v>
          </cell>
          <cell r="F3070" t="str">
            <v>Performing</v>
          </cell>
          <cell r="G3070">
            <v>0</v>
          </cell>
          <cell r="H3070">
            <v>2838.07</v>
          </cell>
        </row>
        <row r="3071">
          <cell r="A3071" t="str">
            <v>PRESTACAO LIQUIDADA</v>
          </cell>
          <cell r="B3071" t="str">
            <v>0770023139</v>
          </cell>
          <cell r="C3071" t="str">
            <v>B</v>
          </cell>
          <cell r="D3071" t="str">
            <v>3 Month and less SME Loans</v>
          </cell>
          <cell r="E3071" t="str">
            <v>V</v>
          </cell>
          <cell r="F3071" t="str">
            <v>Delinquent</v>
          </cell>
          <cell r="G3071">
            <v>1777.71</v>
          </cell>
          <cell r="H3071">
            <v>0</v>
          </cell>
        </row>
        <row r="3072">
          <cell r="A3072" t="str">
            <v>PRESTACAO LIQUIDADA</v>
          </cell>
          <cell r="B3072" t="str">
            <v>0770023150</v>
          </cell>
          <cell r="C3072" t="str">
            <v>B</v>
          </cell>
          <cell r="D3072" t="str">
            <v>3 Month and less SME Loans</v>
          </cell>
          <cell r="E3072" t="str">
            <v>V</v>
          </cell>
          <cell r="F3072" t="str">
            <v>Performing</v>
          </cell>
          <cell r="G3072">
            <v>0</v>
          </cell>
          <cell r="H3072">
            <v>439</v>
          </cell>
        </row>
        <row r="3073">
          <cell r="A3073" t="str">
            <v>PRESTACAO LIQUIDADA</v>
          </cell>
          <cell r="B3073" t="str">
            <v>0770023152</v>
          </cell>
          <cell r="C3073" t="str">
            <v>B</v>
          </cell>
          <cell r="D3073" t="str">
            <v>3 Month and less SME Loans</v>
          </cell>
          <cell r="E3073" t="str">
            <v>V</v>
          </cell>
          <cell r="F3073" t="str">
            <v>Performing</v>
          </cell>
          <cell r="G3073">
            <v>1634.94</v>
          </cell>
          <cell r="H3073">
            <v>269.38</v>
          </cell>
        </row>
        <row r="3074">
          <cell r="A3074" t="str">
            <v>PRESTACAO LIQUIDADA</v>
          </cell>
          <cell r="B3074" t="str">
            <v>0770023153</v>
          </cell>
          <cell r="C3074" t="str">
            <v>B</v>
          </cell>
          <cell r="D3074" t="str">
            <v>3 Month and less SME Loans</v>
          </cell>
          <cell r="E3074" t="str">
            <v>V</v>
          </cell>
          <cell r="F3074" t="str">
            <v>Performing</v>
          </cell>
          <cell r="G3074">
            <v>3295.55</v>
          </cell>
          <cell r="H3074">
            <v>547.09</v>
          </cell>
        </row>
        <row r="3075">
          <cell r="A3075" t="str">
            <v>PRESTACAO LIQUIDADA</v>
          </cell>
          <cell r="B3075" t="str">
            <v>0770023154</v>
          </cell>
          <cell r="C3075" t="str">
            <v>B</v>
          </cell>
          <cell r="D3075" t="str">
            <v>3 Month and less SME Loans</v>
          </cell>
          <cell r="E3075" t="str">
            <v>V</v>
          </cell>
          <cell r="F3075" t="str">
            <v>Performing</v>
          </cell>
          <cell r="G3075">
            <v>5683.8</v>
          </cell>
          <cell r="H3075">
            <v>357.69</v>
          </cell>
        </row>
        <row r="3076">
          <cell r="A3076" t="str">
            <v>PRESTACAO LIQUIDADA</v>
          </cell>
          <cell r="B3076" t="str">
            <v>0770023159</v>
          </cell>
          <cell r="C3076" t="str">
            <v>B</v>
          </cell>
          <cell r="D3076" t="str">
            <v>3 Month and less SME Loans</v>
          </cell>
          <cell r="E3076" t="str">
            <v>V</v>
          </cell>
          <cell r="F3076" t="str">
            <v>Performing</v>
          </cell>
          <cell r="G3076">
            <v>88503.54</v>
          </cell>
          <cell r="H3076">
            <v>9148.65</v>
          </cell>
        </row>
        <row r="3077">
          <cell r="A3077" t="str">
            <v>PRESTACAO LIQUIDADA</v>
          </cell>
          <cell r="B3077" t="str">
            <v>0770023189</v>
          </cell>
          <cell r="C3077" t="str">
            <v>B</v>
          </cell>
          <cell r="D3077" t="str">
            <v>3 Month and less SME Loans</v>
          </cell>
          <cell r="E3077" t="str">
            <v>V</v>
          </cell>
          <cell r="F3077" t="str">
            <v>Performing</v>
          </cell>
          <cell r="G3077">
            <v>1851.85</v>
          </cell>
          <cell r="H3077">
            <v>233.94</v>
          </cell>
        </row>
        <row r="3078">
          <cell r="A3078" t="str">
            <v>PRESTACAO LIQUIDADA</v>
          </cell>
          <cell r="B3078" t="str">
            <v>0770023190</v>
          </cell>
          <cell r="C3078" t="str">
            <v>B</v>
          </cell>
          <cell r="D3078" t="str">
            <v>3 Month and less SME Loans</v>
          </cell>
          <cell r="E3078" t="str">
            <v>V</v>
          </cell>
          <cell r="F3078" t="str">
            <v>Performing</v>
          </cell>
          <cell r="G3078">
            <v>20000.009999999998</v>
          </cell>
          <cell r="H3078">
            <v>11100.96</v>
          </cell>
        </row>
        <row r="3079">
          <cell r="A3079" t="str">
            <v>PRESTACAO LIQUIDADA</v>
          </cell>
          <cell r="B3079" t="str">
            <v>0770023202</v>
          </cell>
          <cell r="C3079" t="str">
            <v>B</v>
          </cell>
          <cell r="D3079" t="str">
            <v>3 Month and less SME Loans</v>
          </cell>
          <cell r="E3079" t="str">
            <v>V</v>
          </cell>
          <cell r="F3079" t="str">
            <v>Performing</v>
          </cell>
          <cell r="G3079">
            <v>7904.58</v>
          </cell>
          <cell r="H3079">
            <v>250.75</v>
          </cell>
        </row>
        <row r="3080">
          <cell r="A3080" t="str">
            <v>PRESTACAO LIQUIDADA</v>
          </cell>
          <cell r="B3080" t="str">
            <v>0770023206</v>
          </cell>
          <cell r="C3080" t="str">
            <v>B</v>
          </cell>
          <cell r="D3080" t="str">
            <v>3 Month and less SME Loans</v>
          </cell>
          <cell r="E3080" t="str">
            <v>V</v>
          </cell>
          <cell r="F3080" t="str">
            <v>Performing</v>
          </cell>
          <cell r="G3080">
            <v>1106.8599999999999</v>
          </cell>
          <cell r="H3080">
            <v>407.7</v>
          </cell>
        </row>
        <row r="3081">
          <cell r="A3081" t="str">
            <v>PRESTACAO LIQUIDADA</v>
          </cell>
          <cell r="B3081" t="str">
            <v>0770023208</v>
          </cell>
          <cell r="C3081" t="str">
            <v>B</v>
          </cell>
          <cell r="D3081" t="str">
            <v>3 Month and less SME Loans</v>
          </cell>
          <cell r="E3081" t="str">
            <v>V</v>
          </cell>
          <cell r="F3081" t="str">
            <v>Performing</v>
          </cell>
          <cell r="G3081">
            <v>1023.81</v>
          </cell>
          <cell r="H3081">
            <v>273.58</v>
          </cell>
        </row>
        <row r="3082">
          <cell r="A3082" t="str">
            <v>PRESTACAO LIQUIDADA</v>
          </cell>
          <cell r="B3082" t="str">
            <v>0770023210</v>
          </cell>
          <cell r="C3082" t="str">
            <v>B</v>
          </cell>
          <cell r="D3082" t="str">
            <v>3 Month and less SME Loans</v>
          </cell>
          <cell r="E3082" t="str">
            <v>V</v>
          </cell>
          <cell r="F3082" t="str">
            <v>Performing</v>
          </cell>
          <cell r="G3082">
            <v>27949.55</v>
          </cell>
          <cell r="H3082">
            <v>4712.76</v>
          </cell>
        </row>
        <row r="3083">
          <cell r="A3083" t="str">
            <v>PRESTACAO LIQUIDADA</v>
          </cell>
          <cell r="B3083" t="str">
            <v>0770023235</v>
          </cell>
          <cell r="C3083" t="str">
            <v>B</v>
          </cell>
          <cell r="D3083" t="str">
            <v>3 Month and less SME Loans</v>
          </cell>
          <cell r="E3083" t="str">
            <v>V</v>
          </cell>
          <cell r="F3083" t="str">
            <v>Performing</v>
          </cell>
          <cell r="G3083">
            <v>5000</v>
          </cell>
          <cell r="H3083">
            <v>81.95</v>
          </cell>
        </row>
        <row r="3084">
          <cell r="A3084" t="str">
            <v>PRESTACAO LIQUIDADA</v>
          </cell>
          <cell r="B3084" t="str">
            <v>0770023241</v>
          </cell>
          <cell r="C3084" t="str">
            <v>B</v>
          </cell>
          <cell r="D3084" t="str">
            <v>3 Month and less SME Loans</v>
          </cell>
          <cell r="E3084" t="str">
            <v>V</v>
          </cell>
          <cell r="F3084" t="str">
            <v>Performing</v>
          </cell>
          <cell r="G3084">
            <v>1217.95</v>
          </cell>
          <cell r="H3084">
            <v>266.19</v>
          </cell>
        </row>
        <row r="3085">
          <cell r="A3085" t="str">
            <v>PRESTACAO LIQUIDADA</v>
          </cell>
          <cell r="B3085" t="str">
            <v>0770023243</v>
          </cell>
          <cell r="C3085" t="str">
            <v>B</v>
          </cell>
          <cell r="D3085" t="str">
            <v>3 Month and less SME Loans</v>
          </cell>
          <cell r="E3085" t="str">
            <v>V</v>
          </cell>
          <cell r="F3085" t="str">
            <v>Performing</v>
          </cell>
          <cell r="G3085">
            <v>7347.38</v>
          </cell>
          <cell r="H3085">
            <v>2770.55</v>
          </cell>
        </row>
        <row r="3086">
          <cell r="A3086" t="str">
            <v>PRESTACAO LIQUIDADA</v>
          </cell>
          <cell r="B3086" t="str">
            <v>0770023244</v>
          </cell>
          <cell r="C3086" t="str">
            <v>B</v>
          </cell>
          <cell r="D3086" t="str">
            <v>3 Month and less SME Loans</v>
          </cell>
          <cell r="E3086" t="str">
            <v>V</v>
          </cell>
          <cell r="F3086" t="str">
            <v>Performing</v>
          </cell>
          <cell r="G3086">
            <v>12166.95</v>
          </cell>
          <cell r="H3086">
            <v>286.38</v>
          </cell>
        </row>
        <row r="3087">
          <cell r="A3087" t="str">
            <v>PRESTACAO LIQUIDADA</v>
          </cell>
          <cell r="B3087" t="str">
            <v>0770023252</v>
          </cell>
          <cell r="C3087" t="str">
            <v>B</v>
          </cell>
          <cell r="D3087" t="str">
            <v>3 Month and less SME Loans</v>
          </cell>
          <cell r="E3087" t="str">
            <v>V</v>
          </cell>
          <cell r="F3087" t="str">
            <v>Performing</v>
          </cell>
          <cell r="G3087">
            <v>7270.01</v>
          </cell>
          <cell r="H3087">
            <v>443.8</v>
          </cell>
        </row>
        <row r="3088">
          <cell r="A3088" t="str">
            <v>PRESTACAO LIQUIDADA</v>
          </cell>
          <cell r="B3088" t="str">
            <v>0770023269</v>
          </cell>
          <cell r="C3088" t="str">
            <v>B</v>
          </cell>
          <cell r="D3088" t="str">
            <v>3 Month and less SME Loans</v>
          </cell>
          <cell r="E3088" t="str">
            <v>V</v>
          </cell>
          <cell r="F3088" t="str">
            <v>Performing</v>
          </cell>
          <cell r="G3088">
            <v>396.1</v>
          </cell>
          <cell r="H3088">
            <v>119.46</v>
          </cell>
        </row>
        <row r="3089">
          <cell r="A3089" t="str">
            <v>PRESTACAO LIQUIDADA</v>
          </cell>
          <cell r="B3089" t="str">
            <v>0770023270</v>
          </cell>
          <cell r="C3089" t="str">
            <v>B</v>
          </cell>
          <cell r="D3089" t="str">
            <v>3 Month and less SME Loans</v>
          </cell>
          <cell r="E3089" t="str">
            <v>V</v>
          </cell>
          <cell r="F3089" t="str">
            <v>Performing</v>
          </cell>
          <cell r="G3089">
            <v>396.1</v>
          </cell>
          <cell r="H3089">
            <v>119.46</v>
          </cell>
        </row>
        <row r="3090">
          <cell r="A3090" t="str">
            <v>PRESTACAO LIQUIDADA</v>
          </cell>
          <cell r="B3090" t="str">
            <v>0770023274</v>
          </cell>
          <cell r="C3090" t="str">
            <v>B</v>
          </cell>
          <cell r="D3090" t="str">
            <v>3 Month and less SME Loans</v>
          </cell>
          <cell r="E3090" t="str">
            <v>V</v>
          </cell>
          <cell r="F3090" t="str">
            <v>Performing</v>
          </cell>
          <cell r="G3090">
            <v>2179.06</v>
          </cell>
          <cell r="H3090">
            <v>30.21</v>
          </cell>
        </row>
        <row r="3091">
          <cell r="A3091" t="str">
            <v>PRESTACAO LIQUIDADA</v>
          </cell>
          <cell r="B3091" t="str">
            <v>0770023275</v>
          </cell>
          <cell r="C3091" t="str">
            <v>B</v>
          </cell>
          <cell r="D3091" t="str">
            <v>3 Month and less SME Loans</v>
          </cell>
          <cell r="E3091" t="str">
            <v>V</v>
          </cell>
          <cell r="F3091" t="str">
            <v>Performing</v>
          </cell>
          <cell r="G3091">
            <v>62500</v>
          </cell>
          <cell r="H3091">
            <v>13514.51</v>
          </cell>
        </row>
        <row r="3092">
          <cell r="A3092" t="str">
            <v>PRESTACAO LIQUIDADA</v>
          </cell>
          <cell r="B3092" t="str">
            <v>0770023306</v>
          </cell>
          <cell r="C3092" t="str">
            <v>B</v>
          </cell>
          <cell r="D3092" t="str">
            <v>3 Month and less SME Loans</v>
          </cell>
          <cell r="E3092" t="str">
            <v>V</v>
          </cell>
          <cell r="F3092" t="str">
            <v>Performing</v>
          </cell>
          <cell r="G3092">
            <v>3127.02</v>
          </cell>
          <cell r="H3092">
            <v>375.18</v>
          </cell>
        </row>
        <row r="3093">
          <cell r="A3093" t="str">
            <v>PRESTACAO LIQUIDADA</v>
          </cell>
          <cell r="B3093" t="str">
            <v>0770023308</v>
          </cell>
          <cell r="C3093" t="str">
            <v>B</v>
          </cell>
          <cell r="D3093" t="str">
            <v>3 Month and less SME Loans</v>
          </cell>
          <cell r="E3093" t="str">
            <v>V</v>
          </cell>
          <cell r="F3093" t="str">
            <v>Delinquent</v>
          </cell>
          <cell r="G3093">
            <v>0</v>
          </cell>
          <cell r="H3093">
            <v>2570.39</v>
          </cell>
        </row>
        <row r="3094">
          <cell r="A3094" t="str">
            <v>PRESTACAO LIQUIDADA</v>
          </cell>
          <cell r="B3094" t="str">
            <v>0770023312</v>
          </cell>
          <cell r="C3094" t="str">
            <v>B</v>
          </cell>
          <cell r="D3094" t="str">
            <v>3 Month and less SME Loans</v>
          </cell>
          <cell r="E3094" t="str">
            <v>V</v>
          </cell>
          <cell r="F3094" t="str">
            <v>Performing</v>
          </cell>
          <cell r="G3094">
            <v>3897.67</v>
          </cell>
          <cell r="H3094">
            <v>2224.77</v>
          </cell>
        </row>
        <row r="3095">
          <cell r="A3095" t="str">
            <v>PRESTACAO LIQUIDADA</v>
          </cell>
          <cell r="B3095" t="str">
            <v>0770023331</v>
          </cell>
          <cell r="C3095" t="str">
            <v>B</v>
          </cell>
          <cell r="D3095" t="str">
            <v>3 Month and less SME Loans</v>
          </cell>
          <cell r="E3095" t="str">
            <v>V</v>
          </cell>
          <cell r="F3095" t="str">
            <v>Performing</v>
          </cell>
          <cell r="G3095">
            <v>5764.88</v>
          </cell>
          <cell r="H3095">
            <v>96.19</v>
          </cell>
        </row>
        <row r="3096">
          <cell r="A3096" t="str">
            <v>PRESTACAO LIQUIDADA</v>
          </cell>
          <cell r="B3096" t="str">
            <v>0770023340</v>
          </cell>
          <cell r="C3096" t="str">
            <v>B</v>
          </cell>
          <cell r="D3096" t="str">
            <v>3 Month and less SME Loans</v>
          </cell>
          <cell r="E3096" t="str">
            <v>V</v>
          </cell>
          <cell r="F3096" t="str">
            <v>Performing</v>
          </cell>
          <cell r="G3096">
            <v>6076.34</v>
          </cell>
          <cell r="H3096">
            <v>597.29999999999995</v>
          </cell>
        </row>
        <row r="3097">
          <cell r="A3097" t="str">
            <v>PRESTACAO LIQUIDADA</v>
          </cell>
          <cell r="B3097" t="str">
            <v>0770023364</v>
          </cell>
          <cell r="C3097" t="str">
            <v>B</v>
          </cell>
          <cell r="D3097" t="str">
            <v>3 Month and less SME Loans</v>
          </cell>
          <cell r="E3097" t="str">
            <v>V</v>
          </cell>
          <cell r="F3097" t="str">
            <v>Performing</v>
          </cell>
          <cell r="G3097">
            <v>1428.01</v>
          </cell>
          <cell r="H3097">
            <v>121.43</v>
          </cell>
        </row>
        <row r="3098">
          <cell r="A3098" t="str">
            <v>PRESTACAO LIQUIDADA</v>
          </cell>
          <cell r="B3098" t="str">
            <v>0770023371</v>
          </cell>
          <cell r="C3098" t="str">
            <v>B</v>
          </cell>
          <cell r="D3098" t="str">
            <v>3 Month and less SME Loans</v>
          </cell>
          <cell r="E3098" t="str">
            <v>V</v>
          </cell>
          <cell r="F3098" t="str">
            <v>Performing</v>
          </cell>
          <cell r="G3098">
            <v>53493</v>
          </cell>
          <cell r="H3098">
            <v>1445.1</v>
          </cell>
        </row>
        <row r="3099">
          <cell r="A3099" t="str">
            <v>PRESTACAO LIQUIDADA</v>
          </cell>
          <cell r="B3099" t="str">
            <v>0770023372</v>
          </cell>
          <cell r="C3099" t="str">
            <v>B</v>
          </cell>
          <cell r="D3099" t="str">
            <v>3 Month and less SME Loans</v>
          </cell>
          <cell r="E3099" t="str">
            <v>V</v>
          </cell>
          <cell r="F3099" t="str">
            <v>Performing</v>
          </cell>
          <cell r="G3099">
            <v>396.57</v>
          </cell>
          <cell r="H3099">
            <v>94.22</v>
          </cell>
        </row>
        <row r="3100">
          <cell r="A3100" t="str">
            <v>PRESTACAO LIQUIDADA</v>
          </cell>
          <cell r="B3100" t="str">
            <v>0770023383</v>
          </cell>
          <cell r="C3100" t="str">
            <v>B</v>
          </cell>
          <cell r="D3100" t="str">
            <v>3 Month and less SME Loans</v>
          </cell>
          <cell r="E3100" t="str">
            <v>V</v>
          </cell>
          <cell r="F3100" t="str">
            <v>Performing</v>
          </cell>
          <cell r="G3100">
            <v>4000</v>
          </cell>
          <cell r="H3100">
            <v>488.7</v>
          </cell>
        </row>
        <row r="3101">
          <cell r="A3101" t="str">
            <v>PRESTACAO LIQUIDADA</v>
          </cell>
          <cell r="B3101" t="str">
            <v>0770023403</v>
          </cell>
          <cell r="C3101" t="str">
            <v>B</v>
          </cell>
          <cell r="D3101" t="str">
            <v>3 Month and less SME Loans</v>
          </cell>
          <cell r="E3101" t="str">
            <v>V</v>
          </cell>
          <cell r="F3101" t="str">
            <v>Performing</v>
          </cell>
          <cell r="G3101">
            <v>29185.25</v>
          </cell>
          <cell r="H3101">
            <v>6465.74</v>
          </cell>
        </row>
        <row r="3102">
          <cell r="A3102" t="str">
            <v>PRESTACAO LIQUIDADA</v>
          </cell>
          <cell r="B3102" t="str">
            <v>0770023422</v>
          </cell>
          <cell r="C3102" t="str">
            <v>B</v>
          </cell>
          <cell r="D3102" t="str">
            <v>3 Month and less SME Loans</v>
          </cell>
          <cell r="E3102" t="str">
            <v>V</v>
          </cell>
          <cell r="F3102" t="str">
            <v>Performing</v>
          </cell>
          <cell r="G3102">
            <v>11441.78</v>
          </cell>
          <cell r="H3102">
            <v>554</v>
          </cell>
        </row>
        <row r="3103">
          <cell r="A3103" t="str">
            <v>PRESTACAO LIQUIDADA</v>
          </cell>
          <cell r="B3103" t="str">
            <v>0770023459</v>
          </cell>
          <cell r="C3103" t="str">
            <v>B</v>
          </cell>
          <cell r="D3103" t="str">
            <v>3 Month and less SME Loans</v>
          </cell>
          <cell r="E3103" t="str">
            <v>V</v>
          </cell>
          <cell r="F3103" t="str">
            <v>Performing</v>
          </cell>
          <cell r="G3103">
            <v>3042.73</v>
          </cell>
          <cell r="H3103">
            <v>482.58</v>
          </cell>
        </row>
        <row r="3104">
          <cell r="A3104" t="str">
            <v>PRESTACAO LIQUIDADA</v>
          </cell>
          <cell r="B3104" t="str">
            <v>0770023472</v>
          </cell>
          <cell r="C3104" t="str">
            <v>B</v>
          </cell>
          <cell r="D3104" t="str">
            <v>3 Month and less SME Loans</v>
          </cell>
          <cell r="E3104" t="str">
            <v>V</v>
          </cell>
          <cell r="F3104" t="str">
            <v>Delinquent</v>
          </cell>
          <cell r="G3104">
            <v>25757.93</v>
          </cell>
          <cell r="H3104">
            <v>2964.01</v>
          </cell>
        </row>
        <row r="3105">
          <cell r="A3105" t="str">
            <v>PRESTACAO LIQUIDADA</v>
          </cell>
          <cell r="B3105" t="str">
            <v>0770023475</v>
          </cell>
          <cell r="C3105" t="str">
            <v>B</v>
          </cell>
          <cell r="D3105" t="str">
            <v>3 Month and less SME Loans</v>
          </cell>
          <cell r="E3105" t="str">
            <v>V</v>
          </cell>
          <cell r="F3105" t="str">
            <v>Performing</v>
          </cell>
          <cell r="G3105">
            <v>20833.34</v>
          </cell>
          <cell r="H3105">
            <v>1079.72</v>
          </cell>
        </row>
        <row r="3106">
          <cell r="A3106" t="str">
            <v>PRESTACAO LIQUIDADA</v>
          </cell>
          <cell r="B3106" t="str">
            <v>0770023481</v>
          </cell>
          <cell r="C3106" t="str">
            <v>B</v>
          </cell>
          <cell r="D3106" t="str">
            <v>3 Month and less SME Loans</v>
          </cell>
          <cell r="E3106" t="str">
            <v>V</v>
          </cell>
          <cell r="F3106" t="str">
            <v>Performing</v>
          </cell>
          <cell r="G3106">
            <v>50000</v>
          </cell>
          <cell r="H3106">
            <v>6653.11</v>
          </cell>
        </row>
        <row r="3107">
          <cell r="A3107" t="str">
            <v>PRESTACAO LIQUIDADA</v>
          </cell>
          <cell r="B3107" t="str">
            <v>0770023483</v>
          </cell>
          <cell r="C3107" t="str">
            <v>B</v>
          </cell>
          <cell r="D3107" t="str">
            <v>3 Month and less SME Loans</v>
          </cell>
          <cell r="E3107" t="str">
            <v>V</v>
          </cell>
          <cell r="F3107" t="str">
            <v>Performing</v>
          </cell>
          <cell r="G3107">
            <v>8163.83</v>
          </cell>
          <cell r="H3107">
            <v>441.72</v>
          </cell>
        </row>
        <row r="3108">
          <cell r="A3108" t="str">
            <v>PRESTACAO LIQUIDADA</v>
          </cell>
          <cell r="B3108" t="str">
            <v>0770023484</v>
          </cell>
          <cell r="C3108" t="str">
            <v>B</v>
          </cell>
          <cell r="D3108" t="str">
            <v>3 Month and less SME Loans</v>
          </cell>
          <cell r="E3108" t="str">
            <v>V</v>
          </cell>
          <cell r="F3108" t="str">
            <v>Performing</v>
          </cell>
          <cell r="G3108">
            <v>13969.32</v>
          </cell>
          <cell r="H3108">
            <v>286.47000000000003</v>
          </cell>
        </row>
        <row r="3109">
          <cell r="A3109" t="str">
            <v>PRESTACAO LIQUIDADA</v>
          </cell>
          <cell r="B3109" t="str">
            <v>0770023523</v>
          </cell>
          <cell r="C3109" t="str">
            <v>B</v>
          </cell>
          <cell r="D3109" t="str">
            <v>3 Month and less SME Loans</v>
          </cell>
          <cell r="E3109" t="str">
            <v>V</v>
          </cell>
          <cell r="F3109" t="str">
            <v>Performing</v>
          </cell>
          <cell r="G3109">
            <v>38907.96</v>
          </cell>
          <cell r="H3109">
            <v>9630.18</v>
          </cell>
        </row>
        <row r="3110">
          <cell r="A3110" t="str">
            <v>PRESTACAO LIQUIDADA</v>
          </cell>
          <cell r="B3110" t="str">
            <v>0770023524</v>
          </cell>
          <cell r="C3110" t="str">
            <v>B</v>
          </cell>
          <cell r="D3110" t="str">
            <v>3 Month and less SME Loans</v>
          </cell>
          <cell r="E3110" t="str">
            <v>V</v>
          </cell>
          <cell r="F3110" t="str">
            <v>Delinquent</v>
          </cell>
          <cell r="G3110">
            <v>580783.91</v>
          </cell>
          <cell r="H3110">
            <v>233690.28</v>
          </cell>
        </row>
        <row r="3111">
          <cell r="A3111" t="str">
            <v>PRESTACAO LIQUIDADA</v>
          </cell>
          <cell r="B3111" t="str">
            <v>0770023562</v>
          </cell>
          <cell r="C3111" t="str">
            <v>B</v>
          </cell>
          <cell r="D3111" t="str">
            <v>3 Month and less SME Loans</v>
          </cell>
          <cell r="E3111" t="str">
            <v>V</v>
          </cell>
          <cell r="F3111" t="str">
            <v>Performing</v>
          </cell>
          <cell r="G3111">
            <v>1025.27</v>
          </cell>
          <cell r="H3111">
            <v>336.58</v>
          </cell>
        </row>
        <row r="3112">
          <cell r="A3112" t="str">
            <v>PRESTACAO LIQUIDADA</v>
          </cell>
          <cell r="B3112" t="str">
            <v>0770023568</v>
          </cell>
          <cell r="C3112" t="str">
            <v>B</v>
          </cell>
          <cell r="D3112" t="str">
            <v>3 Month and less SME Loans</v>
          </cell>
          <cell r="E3112" t="str">
            <v>V</v>
          </cell>
          <cell r="F3112" t="str">
            <v>Performing</v>
          </cell>
          <cell r="G3112">
            <v>22268.36</v>
          </cell>
          <cell r="H3112">
            <v>5231.6400000000003</v>
          </cell>
        </row>
        <row r="3113">
          <cell r="A3113" t="str">
            <v>PRESTACAO LIQUIDADA</v>
          </cell>
          <cell r="B3113" t="str">
            <v>0770023570</v>
          </cell>
          <cell r="C3113" t="str">
            <v>B</v>
          </cell>
          <cell r="D3113" t="str">
            <v>3 Month and less SME Loans</v>
          </cell>
          <cell r="E3113" t="str">
            <v>V</v>
          </cell>
          <cell r="F3113" t="str">
            <v>Performing</v>
          </cell>
          <cell r="G3113">
            <v>93750</v>
          </cell>
          <cell r="H3113">
            <v>15197.7</v>
          </cell>
        </row>
        <row r="3114">
          <cell r="A3114" t="str">
            <v>PRESTACAO LIQUIDADA</v>
          </cell>
          <cell r="B3114" t="str">
            <v>0770023576</v>
          </cell>
          <cell r="C3114" t="str">
            <v>B</v>
          </cell>
          <cell r="D3114" t="str">
            <v>3 Month and less SME Loans</v>
          </cell>
          <cell r="E3114" t="str">
            <v>V</v>
          </cell>
          <cell r="F3114" t="str">
            <v>Performing</v>
          </cell>
          <cell r="G3114">
            <v>424.63</v>
          </cell>
          <cell r="H3114">
            <v>33.79</v>
          </cell>
        </row>
        <row r="3115">
          <cell r="A3115" t="str">
            <v>PRESTACAO LIQUIDADA</v>
          </cell>
          <cell r="B3115" t="str">
            <v>0770023578</v>
          </cell>
          <cell r="C3115" t="str">
            <v>B</v>
          </cell>
          <cell r="D3115" t="str">
            <v>3 Month and less SME Loans</v>
          </cell>
          <cell r="E3115" t="str">
            <v>V</v>
          </cell>
          <cell r="F3115" t="str">
            <v>Performing</v>
          </cell>
          <cell r="G3115">
            <v>1175.44</v>
          </cell>
          <cell r="H3115">
            <v>265.39999999999998</v>
          </cell>
        </row>
        <row r="3116">
          <cell r="A3116" t="str">
            <v>PRESTACAO LIQUIDADA</v>
          </cell>
          <cell r="B3116" t="str">
            <v>0770023585</v>
          </cell>
          <cell r="C3116" t="str">
            <v>B</v>
          </cell>
          <cell r="D3116" t="str">
            <v>3 Month and less SME Loans</v>
          </cell>
          <cell r="E3116" t="str">
            <v>V</v>
          </cell>
          <cell r="F3116" t="str">
            <v>Performing</v>
          </cell>
          <cell r="G3116">
            <v>8333.33</v>
          </cell>
          <cell r="H3116">
            <v>1273.55</v>
          </cell>
        </row>
        <row r="3117">
          <cell r="A3117" t="str">
            <v>PRESTACAO LIQUIDADA</v>
          </cell>
          <cell r="B3117" t="str">
            <v>0770023586</v>
          </cell>
          <cell r="C3117" t="str">
            <v>B</v>
          </cell>
          <cell r="D3117" t="str">
            <v>3 Month and less SME Loans</v>
          </cell>
          <cell r="E3117" t="str">
            <v>V</v>
          </cell>
          <cell r="F3117" t="str">
            <v>Performing</v>
          </cell>
          <cell r="G3117">
            <v>92219.36</v>
          </cell>
          <cell r="H3117">
            <v>16626.46</v>
          </cell>
        </row>
        <row r="3118">
          <cell r="A3118" t="str">
            <v>PRESTACAO LIQUIDADA</v>
          </cell>
          <cell r="B3118" t="str">
            <v>0770023598</v>
          </cell>
          <cell r="C3118" t="str">
            <v>B</v>
          </cell>
          <cell r="D3118" t="str">
            <v>3 Month and less SME Loans</v>
          </cell>
          <cell r="E3118" t="str">
            <v>V</v>
          </cell>
          <cell r="F3118" t="str">
            <v>Performing</v>
          </cell>
          <cell r="G3118">
            <v>7000</v>
          </cell>
          <cell r="H3118">
            <v>263.27999999999997</v>
          </cell>
        </row>
        <row r="3119">
          <cell r="A3119" t="str">
            <v>PRESTACAO LIQUIDADA</v>
          </cell>
          <cell r="B3119" t="str">
            <v>0770023599</v>
          </cell>
          <cell r="C3119" t="str">
            <v>B</v>
          </cell>
          <cell r="D3119" t="str">
            <v>3 Month and less SME Loans</v>
          </cell>
          <cell r="E3119" t="str">
            <v>V</v>
          </cell>
          <cell r="F3119" t="str">
            <v>Performing</v>
          </cell>
          <cell r="G3119">
            <v>28333.39</v>
          </cell>
          <cell r="H3119">
            <v>1875.06</v>
          </cell>
        </row>
        <row r="3120">
          <cell r="A3120" t="str">
            <v>PRESTACAO LIQUIDADA</v>
          </cell>
          <cell r="B3120" t="str">
            <v>0770023606</v>
          </cell>
          <cell r="C3120" t="str">
            <v>B</v>
          </cell>
          <cell r="D3120" t="str">
            <v>3 Month and less SME Loans</v>
          </cell>
          <cell r="E3120" t="str">
            <v>V</v>
          </cell>
          <cell r="F3120" t="str">
            <v>Performing</v>
          </cell>
          <cell r="G3120">
            <v>487.09</v>
          </cell>
          <cell r="H3120">
            <v>82.05</v>
          </cell>
        </row>
        <row r="3121">
          <cell r="A3121" t="str">
            <v>PRESTACAO LIQUIDADA</v>
          </cell>
          <cell r="B3121" t="str">
            <v>0770023616</v>
          </cell>
          <cell r="C3121" t="str">
            <v>B</v>
          </cell>
          <cell r="D3121" t="str">
            <v>3 Month and less SME Loans</v>
          </cell>
          <cell r="E3121" t="str">
            <v>V</v>
          </cell>
          <cell r="F3121" t="str">
            <v>Performing</v>
          </cell>
          <cell r="G3121">
            <v>24568.09</v>
          </cell>
          <cell r="H3121">
            <v>14145.06</v>
          </cell>
        </row>
        <row r="3122">
          <cell r="A3122" t="str">
            <v>PRESTACAO LIQUIDADA</v>
          </cell>
          <cell r="B3122" t="str">
            <v>0770023619</v>
          </cell>
          <cell r="C3122" t="str">
            <v>B</v>
          </cell>
          <cell r="D3122" t="str">
            <v>3 Month and less SME Loans</v>
          </cell>
          <cell r="E3122" t="str">
            <v>V</v>
          </cell>
          <cell r="F3122" t="str">
            <v>Delinquent</v>
          </cell>
          <cell r="G3122">
            <v>2375000</v>
          </cell>
          <cell r="H3122">
            <v>1601761.18</v>
          </cell>
        </row>
        <row r="3123">
          <cell r="A3123" t="str">
            <v>PRESTACAO LIQUIDADA</v>
          </cell>
          <cell r="B3123" t="str">
            <v>0770023627</v>
          </cell>
          <cell r="C3123" t="str">
            <v>B</v>
          </cell>
          <cell r="D3123" t="str">
            <v>3 Month and less SME Loans</v>
          </cell>
          <cell r="E3123" t="str">
            <v>V</v>
          </cell>
          <cell r="F3123" t="str">
            <v>Performing</v>
          </cell>
          <cell r="G3123">
            <v>2170.5100000000002</v>
          </cell>
          <cell r="H3123">
            <v>60.03</v>
          </cell>
        </row>
        <row r="3124">
          <cell r="A3124" t="str">
            <v>PRESTACAO LIQUIDADA</v>
          </cell>
          <cell r="B3124" t="str">
            <v>0770023645</v>
          </cell>
          <cell r="C3124" t="str">
            <v>B</v>
          </cell>
          <cell r="D3124" t="str">
            <v>3 Month and less SME Loans</v>
          </cell>
          <cell r="E3124" t="str">
            <v>V</v>
          </cell>
          <cell r="F3124" t="str">
            <v>Performing</v>
          </cell>
          <cell r="G3124">
            <v>1250</v>
          </cell>
          <cell r="H3124">
            <v>106.45</v>
          </cell>
        </row>
        <row r="3125">
          <cell r="A3125" t="str">
            <v>PRESTACAO LIQUIDADA</v>
          </cell>
          <cell r="B3125" t="str">
            <v>0770023681</v>
          </cell>
          <cell r="C3125" t="str">
            <v>B</v>
          </cell>
          <cell r="D3125" t="str">
            <v>3 Month and less SME Loans</v>
          </cell>
          <cell r="E3125" t="str">
            <v>V</v>
          </cell>
          <cell r="F3125" t="str">
            <v>Performing</v>
          </cell>
          <cell r="G3125">
            <v>10014.459999999999</v>
          </cell>
          <cell r="H3125">
            <v>1265.54</v>
          </cell>
        </row>
        <row r="3126">
          <cell r="A3126" t="str">
            <v>PRESTACAO LIQUIDADA</v>
          </cell>
          <cell r="B3126" t="str">
            <v>0770023728</v>
          </cell>
          <cell r="C3126" t="str">
            <v>B</v>
          </cell>
          <cell r="D3126" t="str">
            <v>3 Month and less SME Loans</v>
          </cell>
          <cell r="E3126" t="str">
            <v>V</v>
          </cell>
          <cell r="F3126" t="str">
            <v>Performing</v>
          </cell>
          <cell r="G3126">
            <v>250</v>
          </cell>
          <cell r="H3126">
            <v>171.42</v>
          </cell>
        </row>
        <row r="3127">
          <cell r="A3127" t="str">
            <v>PRESTACAO LIQUIDADA</v>
          </cell>
          <cell r="B3127" t="str">
            <v>0770023739</v>
          </cell>
          <cell r="C3127" t="str">
            <v>B</v>
          </cell>
          <cell r="D3127" t="str">
            <v>3 Month and less SME Loans</v>
          </cell>
          <cell r="E3127" t="str">
            <v>V</v>
          </cell>
          <cell r="F3127" t="str">
            <v>Performing</v>
          </cell>
          <cell r="G3127">
            <v>1150.69</v>
          </cell>
          <cell r="H3127">
            <v>189.98</v>
          </cell>
        </row>
        <row r="3128">
          <cell r="A3128" t="str">
            <v>PRESTACAO LIQUIDADA</v>
          </cell>
          <cell r="B3128" t="str">
            <v>0770023782</v>
          </cell>
          <cell r="C3128" t="str">
            <v>B</v>
          </cell>
          <cell r="D3128" t="str">
            <v>3 Month and less SME Loans</v>
          </cell>
          <cell r="E3128" t="str">
            <v>V</v>
          </cell>
          <cell r="F3128" t="str">
            <v>Performing</v>
          </cell>
          <cell r="G3128">
            <v>981.64</v>
          </cell>
          <cell r="H3128">
            <v>152.94</v>
          </cell>
        </row>
        <row r="3129">
          <cell r="A3129" t="str">
            <v>PRESTACAO LIQUIDADA</v>
          </cell>
          <cell r="B3129" t="str">
            <v>0770023793</v>
          </cell>
          <cell r="C3129" t="str">
            <v>B</v>
          </cell>
          <cell r="D3129" t="str">
            <v>3 Month and less SME Loans</v>
          </cell>
          <cell r="E3129" t="str">
            <v>V</v>
          </cell>
          <cell r="F3129" t="str">
            <v>Performing</v>
          </cell>
          <cell r="G3129">
            <v>250</v>
          </cell>
          <cell r="H3129">
            <v>107.78</v>
          </cell>
        </row>
        <row r="3130">
          <cell r="A3130" t="str">
            <v>PRESTACAO LIQUIDADA</v>
          </cell>
          <cell r="B3130" t="str">
            <v>0770023796</v>
          </cell>
          <cell r="C3130" t="str">
            <v>B</v>
          </cell>
          <cell r="D3130" t="str">
            <v>3 Month and less SME Loans</v>
          </cell>
          <cell r="E3130" t="str">
            <v>V</v>
          </cell>
          <cell r="F3130" t="str">
            <v>Performing</v>
          </cell>
          <cell r="G3130">
            <v>180.95</v>
          </cell>
          <cell r="H3130">
            <v>36.25</v>
          </cell>
        </row>
        <row r="3131">
          <cell r="A3131" t="str">
            <v>PRESTACAO LIQUIDADA</v>
          </cell>
          <cell r="B3131" t="str">
            <v>0770023800</v>
          </cell>
          <cell r="C3131" t="str">
            <v>B</v>
          </cell>
          <cell r="D3131" t="str">
            <v>3 Month and less SME Loans</v>
          </cell>
          <cell r="E3131" t="str">
            <v>V</v>
          </cell>
          <cell r="F3131" t="str">
            <v>Performing</v>
          </cell>
          <cell r="G3131">
            <v>10833.33</v>
          </cell>
          <cell r="H3131">
            <v>1068.5899999999999</v>
          </cell>
        </row>
        <row r="3132">
          <cell r="A3132" t="str">
            <v>PRESTACAO LIQUIDADA</v>
          </cell>
          <cell r="B3132" t="str">
            <v>0770023824</v>
          </cell>
          <cell r="C3132" t="str">
            <v>B</v>
          </cell>
          <cell r="D3132" t="str">
            <v>3 Month and less SME Loans</v>
          </cell>
          <cell r="E3132" t="str">
            <v>V</v>
          </cell>
          <cell r="F3132" t="str">
            <v>Performing</v>
          </cell>
          <cell r="G3132">
            <v>1413.75</v>
          </cell>
          <cell r="H3132">
            <v>176.8</v>
          </cell>
        </row>
        <row r="3133">
          <cell r="A3133" t="str">
            <v>PRESTACAO LIQUIDADA</v>
          </cell>
          <cell r="B3133" t="str">
            <v>0770023825</v>
          </cell>
          <cell r="C3133" t="str">
            <v>B</v>
          </cell>
          <cell r="D3133" t="str">
            <v>3 Month and less SME Loans</v>
          </cell>
          <cell r="E3133" t="str">
            <v>V</v>
          </cell>
          <cell r="F3133" t="str">
            <v>Performing</v>
          </cell>
          <cell r="G3133">
            <v>36341.919999999998</v>
          </cell>
          <cell r="H3133">
            <v>1753.74</v>
          </cell>
        </row>
        <row r="3134">
          <cell r="A3134" t="str">
            <v>PRESTACAO LIQUIDADA</v>
          </cell>
          <cell r="B3134" t="str">
            <v>0770023826</v>
          </cell>
          <cell r="C3134" t="str">
            <v>B</v>
          </cell>
          <cell r="D3134" t="str">
            <v>3 Month and less SME Loans</v>
          </cell>
          <cell r="E3134" t="str">
            <v>V</v>
          </cell>
          <cell r="F3134" t="str">
            <v>Performing</v>
          </cell>
          <cell r="G3134">
            <v>122436.45</v>
          </cell>
          <cell r="H3134">
            <v>17871.78</v>
          </cell>
        </row>
        <row r="3135">
          <cell r="A3135" t="str">
            <v>PRESTACAO LIQUIDADA</v>
          </cell>
          <cell r="B3135" t="str">
            <v>0770023828</v>
          </cell>
          <cell r="C3135" t="str">
            <v>B</v>
          </cell>
          <cell r="D3135" t="str">
            <v>3 Month and less SME Loans</v>
          </cell>
          <cell r="E3135" t="str">
            <v>V</v>
          </cell>
          <cell r="F3135" t="str">
            <v>Performing</v>
          </cell>
          <cell r="G3135">
            <v>1000</v>
          </cell>
          <cell r="H3135">
            <v>175.64</v>
          </cell>
        </row>
        <row r="3136">
          <cell r="A3136" t="str">
            <v>PRESTACAO LIQUIDADA</v>
          </cell>
          <cell r="B3136" t="str">
            <v>0770023831</v>
          </cell>
          <cell r="C3136" t="str">
            <v>B</v>
          </cell>
          <cell r="D3136" t="str">
            <v>3 Month and less SME Loans</v>
          </cell>
          <cell r="E3136" t="str">
            <v>V</v>
          </cell>
          <cell r="F3136" t="str">
            <v>Performing</v>
          </cell>
          <cell r="G3136">
            <v>1275.3499999999999</v>
          </cell>
          <cell r="H3136">
            <v>1023.26</v>
          </cell>
        </row>
        <row r="3137">
          <cell r="A3137" t="str">
            <v>PRESTACAO LIQUIDADA</v>
          </cell>
          <cell r="B3137" t="str">
            <v>0770023845</v>
          </cell>
          <cell r="C3137" t="str">
            <v>B</v>
          </cell>
          <cell r="D3137" t="str">
            <v>3 Month and less SME Loans</v>
          </cell>
          <cell r="E3137" t="str">
            <v>V</v>
          </cell>
          <cell r="F3137" t="str">
            <v>Performing</v>
          </cell>
          <cell r="G3137">
            <v>3074.5</v>
          </cell>
          <cell r="H3137">
            <v>904.38</v>
          </cell>
        </row>
        <row r="3138">
          <cell r="A3138" t="str">
            <v>PRESTACAO LIQUIDADA</v>
          </cell>
          <cell r="B3138" t="str">
            <v>0770023847</v>
          </cell>
          <cell r="C3138" t="str">
            <v>B</v>
          </cell>
          <cell r="D3138" t="str">
            <v>3 Month and less SME Loans</v>
          </cell>
          <cell r="E3138" t="str">
            <v>V</v>
          </cell>
          <cell r="F3138" t="str">
            <v>Performing</v>
          </cell>
          <cell r="G3138">
            <v>1234.23</v>
          </cell>
          <cell r="H3138">
            <v>146.76</v>
          </cell>
        </row>
        <row r="3139">
          <cell r="A3139" t="str">
            <v>PRESTACAO LIQUIDADA</v>
          </cell>
          <cell r="B3139" t="str">
            <v>0770023859</v>
          </cell>
          <cell r="C3139" t="str">
            <v>B</v>
          </cell>
          <cell r="D3139" t="str">
            <v>3 Month and less SME Loans</v>
          </cell>
          <cell r="E3139" t="str">
            <v>V</v>
          </cell>
          <cell r="F3139" t="str">
            <v>Performing</v>
          </cell>
          <cell r="G3139">
            <v>10097.549999999999</v>
          </cell>
          <cell r="H3139">
            <v>1531.62</v>
          </cell>
        </row>
        <row r="3140">
          <cell r="A3140" t="str">
            <v>PRESTACAO LIQUIDADA</v>
          </cell>
          <cell r="B3140" t="str">
            <v>0770023862</v>
          </cell>
          <cell r="C3140" t="str">
            <v>B</v>
          </cell>
          <cell r="D3140" t="str">
            <v>3 Month and less SME Loans</v>
          </cell>
          <cell r="E3140" t="str">
            <v>V</v>
          </cell>
          <cell r="F3140" t="str">
            <v>Performing</v>
          </cell>
          <cell r="G3140">
            <v>1128.8399999999999</v>
          </cell>
          <cell r="H3140">
            <v>72.23</v>
          </cell>
        </row>
        <row r="3141">
          <cell r="A3141" t="str">
            <v>PRESTACAO LIQUIDADA</v>
          </cell>
          <cell r="B3141" t="str">
            <v>0770023929</v>
          </cell>
          <cell r="C3141" t="str">
            <v>B</v>
          </cell>
          <cell r="D3141" t="str">
            <v>3 Month and less SME Loans</v>
          </cell>
          <cell r="E3141" t="str">
            <v>V</v>
          </cell>
          <cell r="F3141" t="str">
            <v>Performing</v>
          </cell>
          <cell r="G3141">
            <v>8333.33</v>
          </cell>
          <cell r="H3141">
            <v>1690.79</v>
          </cell>
        </row>
        <row r="3142">
          <cell r="A3142" t="str">
            <v>PRESTACAO LIQUIDADA</v>
          </cell>
          <cell r="B3142" t="str">
            <v>0770023948</v>
          </cell>
          <cell r="C3142" t="str">
            <v>B</v>
          </cell>
          <cell r="D3142" t="str">
            <v>3 Month and less SME Loans</v>
          </cell>
          <cell r="E3142" t="str">
            <v>V</v>
          </cell>
          <cell r="F3142" t="str">
            <v>Performing</v>
          </cell>
          <cell r="G3142">
            <v>1012.9</v>
          </cell>
          <cell r="H3142">
            <v>190.71</v>
          </cell>
        </row>
        <row r="3143">
          <cell r="A3143" t="str">
            <v>PRESTACAO LIQUIDADA</v>
          </cell>
          <cell r="B3143" t="str">
            <v>0770023951</v>
          </cell>
          <cell r="C3143" t="str">
            <v>B</v>
          </cell>
          <cell r="D3143" t="str">
            <v>3 Month and less SME Loans</v>
          </cell>
          <cell r="E3143" t="str">
            <v>V</v>
          </cell>
          <cell r="F3143" t="str">
            <v>Performing</v>
          </cell>
          <cell r="G3143">
            <v>19346.990000000002</v>
          </cell>
          <cell r="H3143">
            <v>2097.2399999999998</v>
          </cell>
        </row>
        <row r="3144">
          <cell r="A3144" t="str">
            <v>PRESTACAO LIQUIDADA</v>
          </cell>
          <cell r="B3144" t="str">
            <v>0770023952</v>
          </cell>
          <cell r="C3144" t="str">
            <v>B</v>
          </cell>
          <cell r="D3144" t="str">
            <v>3 Month and less SME Loans</v>
          </cell>
          <cell r="E3144" t="str">
            <v>V</v>
          </cell>
          <cell r="F3144" t="str">
            <v>Performing</v>
          </cell>
          <cell r="G3144">
            <v>1666.67</v>
          </cell>
          <cell r="H3144">
            <v>188.83</v>
          </cell>
        </row>
        <row r="3145">
          <cell r="A3145" t="str">
            <v>PRESTACAO LIQUIDADA</v>
          </cell>
          <cell r="B3145" t="str">
            <v>0770023976</v>
          </cell>
          <cell r="C3145" t="str">
            <v>B</v>
          </cell>
          <cell r="D3145" t="str">
            <v>3 Month and less SME Loans</v>
          </cell>
          <cell r="E3145" t="str">
            <v>V</v>
          </cell>
          <cell r="F3145" t="str">
            <v>Performing</v>
          </cell>
          <cell r="G3145">
            <v>14691.76</v>
          </cell>
          <cell r="H3145">
            <v>794.96</v>
          </cell>
        </row>
        <row r="3146">
          <cell r="A3146" t="str">
            <v>PRESTACAO LIQUIDADA</v>
          </cell>
          <cell r="B3146" t="str">
            <v>0770023980</v>
          </cell>
          <cell r="C3146" t="str">
            <v>B</v>
          </cell>
          <cell r="D3146" t="str">
            <v>3 Month and less SME Loans</v>
          </cell>
          <cell r="E3146" t="str">
            <v>V</v>
          </cell>
          <cell r="F3146" t="str">
            <v>Performing</v>
          </cell>
          <cell r="G3146">
            <v>1041.67</v>
          </cell>
          <cell r="H3146">
            <v>107.73</v>
          </cell>
        </row>
        <row r="3147">
          <cell r="A3147" t="str">
            <v>PRESTACAO LIQUIDADA</v>
          </cell>
          <cell r="B3147" t="str">
            <v>0770023981</v>
          </cell>
          <cell r="C3147" t="str">
            <v>B</v>
          </cell>
          <cell r="D3147" t="str">
            <v>3 Month and less SME Loans</v>
          </cell>
          <cell r="E3147" t="str">
            <v>V</v>
          </cell>
          <cell r="F3147" t="str">
            <v>Performing</v>
          </cell>
          <cell r="G3147">
            <v>694.44</v>
          </cell>
          <cell r="H3147">
            <v>57.88</v>
          </cell>
        </row>
        <row r="3148">
          <cell r="A3148" t="str">
            <v>PRESTACAO LIQUIDADA</v>
          </cell>
          <cell r="B3148" t="str">
            <v>0770023988</v>
          </cell>
          <cell r="C3148" t="str">
            <v>B</v>
          </cell>
          <cell r="D3148" t="str">
            <v>3 Month and less SME Loans</v>
          </cell>
          <cell r="E3148" t="str">
            <v>V</v>
          </cell>
          <cell r="F3148" t="str">
            <v>Performing</v>
          </cell>
          <cell r="G3148">
            <v>1424.98</v>
          </cell>
          <cell r="H3148">
            <v>74.23</v>
          </cell>
        </row>
        <row r="3149">
          <cell r="A3149" t="str">
            <v>PRESTACAO LIQUIDADA</v>
          </cell>
          <cell r="B3149" t="str">
            <v>0770023992</v>
          </cell>
          <cell r="C3149" t="str">
            <v>B</v>
          </cell>
          <cell r="D3149" t="str">
            <v>3 Month and less SME Loans</v>
          </cell>
          <cell r="E3149" t="str">
            <v>V</v>
          </cell>
          <cell r="F3149" t="str">
            <v>Performing</v>
          </cell>
          <cell r="G3149">
            <v>22096.23</v>
          </cell>
          <cell r="H3149">
            <v>110.56</v>
          </cell>
        </row>
        <row r="3150">
          <cell r="A3150" t="str">
            <v>PRESTACAO LIQUIDADA</v>
          </cell>
          <cell r="B3150" t="str">
            <v>0770024005</v>
          </cell>
          <cell r="C3150" t="str">
            <v>B</v>
          </cell>
          <cell r="D3150" t="str">
            <v>3 Month and less SME Loans</v>
          </cell>
          <cell r="E3150" t="str">
            <v>V</v>
          </cell>
          <cell r="F3150" t="str">
            <v>Performing</v>
          </cell>
          <cell r="G3150">
            <v>1877.3</v>
          </cell>
          <cell r="H3150">
            <v>581.80999999999995</v>
          </cell>
        </row>
        <row r="3151">
          <cell r="A3151" t="str">
            <v>PRESTACAO LIQUIDADA</v>
          </cell>
          <cell r="B3151" t="str">
            <v>0770024008</v>
          </cell>
          <cell r="C3151" t="str">
            <v>B</v>
          </cell>
          <cell r="D3151" t="str">
            <v>3 Month and less SME Loans</v>
          </cell>
          <cell r="E3151" t="str">
            <v>V</v>
          </cell>
          <cell r="F3151" t="str">
            <v>Performing</v>
          </cell>
          <cell r="G3151">
            <v>16666.669999999998</v>
          </cell>
          <cell r="H3151">
            <v>2267.42</v>
          </cell>
        </row>
        <row r="3152">
          <cell r="A3152" t="str">
            <v>PRESTACAO LIQUIDADA</v>
          </cell>
          <cell r="B3152" t="str">
            <v>0770024010</v>
          </cell>
          <cell r="C3152" t="str">
            <v>B</v>
          </cell>
          <cell r="D3152" t="str">
            <v>3 Month and less SME Loans</v>
          </cell>
          <cell r="E3152" t="str">
            <v>V</v>
          </cell>
          <cell r="F3152" t="str">
            <v>Performing</v>
          </cell>
          <cell r="G3152">
            <v>8334</v>
          </cell>
          <cell r="H3152">
            <v>767.53</v>
          </cell>
        </row>
        <row r="3153">
          <cell r="A3153" t="str">
            <v>PRESTACAO LIQUIDADA</v>
          </cell>
          <cell r="B3153" t="str">
            <v>0770024011</v>
          </cell>
          <cell r="C3153" t="str">
            <v>B</v>
          </cell>
          <cell r="D3153" t="str">
            <v>3 Month and less SME Loans</v>
          </cell>
          <cell r="E3153" t="str">
            <v>V</v>
          </cell>
          <cell r="F3153" t="str">
            <v>Performing</v>
          </cell>
          <cell r="G3153">
            <v>9923.83</v>
          </cell>
          <cell r="H3153">
            <v>1650.47</v>
          </cell>
        </row>
        <row r="3154">
          <cell r="A3154" t="str">
            <v>PRESTACAO LIQUIDADA</v>
          </cell>
          <cell r="B3154" t="str">
            <v>0770024024</v>
          </cell>
          <cell r="C3154" t="str">
            <v>B</v>
          </cell>
          <cell r="D3154" t="str">
            <v>3 Month and less SME Loans</v>
          </cell>
          <cell r="E3154" t="str">
            <v>V</v>
          </cell>
          <cell r="F3154" t="str">
            <v>Performing</v>
          </cell>
          <cell r="G3154">
            <v>2766.79</v>
          </cell>
          <cell r="H3154">
            <v>267.85000000000002</v>
          </cell>
        </row>
        <row r="3155">
          <cell r="A3155" t="str">
            <v>PRESTACAO LIQUIDADA</v>
          </cell>
          <cell r="B3155" t="str">
            <v>0770024034</v>
          </cell>
          <cell r="C3155" t="str">
            <v>B</v>
          </cell>
          <cell r="D3155" t="str">
            <v>3 Month and less SME Loans</v>
          </cell>
          <cell r="E3155" t="str">
            <v>V</v>
          </cell>
          <cell r="F3155" t="str">
            <v>Performing</v>
          </cell>
          <cell r="G3155">
            <v>6996.87</v>
          </cell>
          <cell r="H3155">
            <v>192.07</v>
          </cell>
        </row>
        <row r="3156">
          <cell r="A3156" t="str">
            <v>PRESTACAO LIQUIDADA</v>
          </cell>
          <cell r="B3156" t="str">
            <v>0770024036</v>
          </cell>
          <cell r="C3156" t="str">
            <v>B</v>
          </cell>
          <cell r="D3156" t="str">
            <v>3 Month and less SME Loans</v>
          </cell>
          <cell r="E3156" t="str">
            <v>V</v>
          </cell>
          <cell r="F3156" t="str">
            <v>Performing</v>
          </cell>
          <cell r="G3156">
            <v>7091.46</v>
          </cell>
          <cell r="H3156">
            <v>401.86</v>
          </cell>
        </row>
        <row r="3157">
          <cell r="A3157" t="str">
            <v>PRESTACAO LIQUIDADA</v>
          </cell>
          <cell r="B3157" t="str">
            <v>0770024043</v>
          </cell>
          <cell r="C3157" t="str">
            <v>B</v>
          </cell>
          <cell r="D3157" t="str">
            <v>3 Month and less SME Loans</v>
          </cell>
          <cell r="E3157" t="str">
            <v>V</v>
          </cell>
          <cell r="F3157" t="str">
            <v>Performing</v>
          </cell>
          <cell r="G3157">
            <v>9259.26</v>
          </cell>
          <cell r="H3157">
            <v>1115.6199999999999</v>
          </cell>
        </row>
        <row r="3158">
          <cell r="A3158" t="str">
            <v>PRESTACAO LIQUIDADA</v>
          </cell>
          <cell r="B3158" t="str">
            <v>0770024044</v>
          </cell>
          <cell r="C3158" t="str">
            <v>B</v>
          </cell>
          <cell r="D3158" t="str">
            <v>3 Month and less SME Loans</v>
          </cell>
          <cell r="E3158" t="str">
            <v>V</v>
          </cell>
          <cell r="F3158" t="str">
            <v>Performing</v>
          </cell>
          <cell r="G3158">
            <v>15392.95</v>
          </cell>
          <cell r="H3158">
            <v>2901.82</v>
          </cell>
        </row>
        <row r="3159">
          <cell r="A3159" t="str">
            <v>PRESTACAO LIQUIDADA</v>
          </cell>
          <cell r="B3159" t="str">
            <v>0770024046</v>
          </cell>
          <cell r="C3159" t="str">
            <v>B</v>
          </cell>
          <cell r="D3159" t="str">
            <v>3 Month and less SME Loans</v>
          </cell>
          <cell r="E3159" t="str">
            <v>V</v>
          </cell>
          <cell r="F3159" t="str">
            <v>Performing</v>
          </cell>
          <cell r="G3159">
            <v>595.19000000000005</v>
          </cell>
          <cell r="H3159">
            <v>47.23</v>
          </cell>
        </row>
        <row r="3160">
          <cell r="A3160" t="str">
            <v>PRESTACAO LIQUIDADA</v>
          </cell>
          <cell r="B3160" t="str">
            <v>0770024051</v>
          </cell>
          <cell r="C3160" t="str">
            <v>B</v>
          </cell>
          <cell r="D3160" t="str">
            <v>3 Month and less SME Loans</v>
          </cell>
          <cell r="E3160" t="str">
            <v>V</v>
          </cell>
          <cell r="F3160" t="str">
            <v>Performing</v>
          </cell>
          <cell r="G3160">
            <v>26061.54</v>
          </cell>
          <cell r="H3160">
            <v>1412.86</v>
          </cell>
        </row>
        <row r="3161">
          <cell r="A3161" t="str">
            <v>PRESTACAO LIQUIDADA</v>
          </cell>
          <cell r="B3161" t="str">
            <v>0770024053</v>
          </cell>
          <cell r="C3161" t="str">
            <v>B</v>
          </cell>
          <cell r="D3161" t="str">
            <v>3 Month and less SME Loans</v>
          </cell>
          <cell r="E3161" t="str">
            <v>V</v>
          </cell>
          <cell r="F3161" t="str">
            <v>Performing</v>
          </cell>
          <cell r="G3161">
            <v>665.59</v>
          </cell>
          <cell r="H3161">
            <v>124.87</v>
          </cell>
        </row>
        <row r="3162">
          <cell r="A3162" t="str">
            <v>PRESTACAO LIQUIDADA</v>
          </cell>
          <cell r="B3162" t="str">
            <v>0770024066</v>
          </cell>
          <cell r="C3162" t="str">
            <v>B</v>
          </cell>
          <cell r="D3162" t="str">
            <v>3 Month and less SME Loans</v>
          </cell>
          <cell r="E3162" t="str">
            <v>V</v>
          </cell>
          <cell r="F3162" t="str">
            <v>Delinquent</v>
          </cell>
          <cell r="G3162">
            <v>57625.919999999998</v>
          </cell>
          <cell r="H3162">
            <v>1352.26</v>
          </cell>
        </row>
        <row r="3163">
          <cell r="A3163" t="str">
            <v>PRESTACAO LIQUIDADA</v>
          </cell>
          <cell r="B3163" t="str">
            <v>0770024070</v>
          </cell>
          <cell r="C3163" t="str">
            <v>B</v>
          </cell>
          <cell r="D3163" t="str">
            <v>3 Month and less SME Loans</v>
          </cell>
          <cell r="E3163" t="str">
            <v>V</v>
          </cell>
          <cell r="F3163" t="str">
            <v>Performing</v>
          </cell>
          <cell r="G3163">
            <v>2875</v>
          </cell>
          <cell r="H3163">
            <v>290.5</v>
          </cell>
        </row>
        <row r="3164">
          <cell r="A3164" t="str">
            <v>PRESTACAO LIQUIDADA</v>
          </cell>
          <cell r="B3164" t="str">
            <v>0770024078</v>
          </cell>
          <cell r="C3164" t="str">
            <v>B</v>
          </cell>
          <cell r="D3164" t="str">
            <v>3 Month and less SME Loans</v>
          </cell>
          <cell r="E3164" t="str">
            <v>V</v>
          </cell>
          <cell r="F3164" t="str">
            <v>Performing</v>
          </cell>
          <cell r="G3164">
            <v>11984.57</v>
          </cell>
          <cell r="H3164">
            <v>400.31</v>
          </cell>
        </row>
        <row r="3165">
          <cell r="A3165" t="str">
            <v>PRESTACAO LIQUIDADA</v>
          </cell>
          <cell r="B3165" t="str">
            <v>0770024079</v>
          </cell>
          <cell r="C3165" t="str">
            <v>B</v>
          </cell>
          <cell r="D3165" t="str">
            <v>3 Month and less SME Loans</v>
          </cell>
          <cell r="E3165" t="str">
            <v>V</v>
          </cell>
          <cell r="F3165" t="str">
            <v>Performing</v>
          </cell>
          <cell r="G3165">
            <v>13514.81</v>
          </cell>
          <cell r="H3165">
            <v>1080.6600000000001</v>
          </cell>
        </row>
        <row r="3166">
          <cell r="A3166" t="str">
            <v>PRESTACAO LIQUIDADA</v>
          </cell>
          <cell r="B3166" t="str">
            <v>0770024082</v>
          </cell>
          <cell r="C3166" t="str">
            <v>B</v>
          </cell>
          <cell r="D3166" t="str">
            <v>3 Month and less SME Loans</v>
          </cell>
          <cell r="E3166" t="str">
            <v>V</v>
          </cell>
          <cell r="F3166" t="str">
            <v>Performing</v>
          </cell>
          <cell r="G3166">
            <v>3239.42</v>
          </cell>
          <cell r="H3166">
            <v>39.159999999999997</v>
          </cell>
        </row>
        <row r="3167">
          <cell r="A3167" t="str">
            <v>PRESTACAO LIQUIDADA</v>
          </cell>
          <cell r="B3167" t="str">
            <v>0770024118</v>
          </cell>
          <cell r="C3167" t="str">
            <v>B</v>
          </cell>
          <cell r="D3167" t="str">
            <v>3 Month and less SME Loans</v>
          </cell>
          <cell r="E3167" t="str">
            <v>V</v>
          </cell>
          <cell r="F3167" t="str">
            <v>Performing</v>
          </cell>
          <cell r="G3167">
            <v>2257.11</v>
          </cell>
          <cell r="H3167">
            <v>283.64999999999998</v>
          </cell>
        </row>
        <row r="3168">
          <cell r="A3168" t="str">
            <v>PRESTACAO LIQUIDADA</v>
          </cell>
          <cell r="B3168" t="str">
            <v>0770024133</v>
          </cell>
          <cell r="C3168" t="str">
            <v>B</v>
          </cell>
          <cell r="D3168" t="str">
            <v>3 Month and less SME Loans</v>
          </cell>
          <cell r="E3168" t="str">
            <v>V</v>
          </cell>
          <cell r="F3168" t="str">
            <v>Performing</v>
          </cell>
          <cell r="G3168">
            <v>6086.77</v>
          </cell>
          <cell r="H3168">
            <v>374.91</v>
          </cell>
        </row>
        <row r="3169">
          <cell r="A3169" t="str">
            <v>PRESTACAO LIQUIDADA</v>
          </cell>
          <cell r="B3169" t="str">
            <v>0770024159</v>
          </cell>
          <cell r="C3169" t="str">
            <v>B</v>
          </cell>
          <cell r="D3169" t="str">
            <v>3 Month and less SME Loans</v>
          </cell>
          <cell r="E3169" t="str">
            <v>V</v>
          </cell>
          <cell r="F3169" t="str">
            <v>Performing</v>
          </cell>
          <cell r="G3169">
            <v>2000</v>
          </cell>
          <cell r="H3169">
            <v>583.48</v>
          </cell>
        </row>
        <row r="3170">
          <cell r="A3170" t="str">
            <v>PRESTACAO LIQUIDADA</v>
          </cell>
          <cell r="B3170" t="str">
            <v>0770024161</v>
          </cell>
          <cell r="C3170" t="str">
            <v>B</v>
          </cell>
          <cell r="D3170" t="str">
            <v>3 Month and less SME Loans</v>
          </cell>
          <cell r="E3170" t="str">
            <v>V</v>
          </cell>
          <cell r="F3170" t="str">
            <v>Performing</v>
          </cell>
          <cell r="G3170">
            <v>616.91999999999996</v>
          </cell>
          <cell r="H3170">
            <v>197.99</v>
          </cell>
        </row>
        <row r="3171">
          <cell r="A3171" t="str">
            <v>PRESTACAO LIQUIDADA</v>
          </cell>
          <cell r="B3171" t="str">
            <v>0770024169</v>
          </cell>
          <cell r="C3171" t="str">
            <v>B</v>
          </cell>
          <cell r="D3171" t="str">
            <v>3 Month and less SME Loans</v>
          </cell>
          <cell r="E3171" t="str">
            <v>V</v>
          </cell>
          <cell r="F3171" t="str">
            <v>Performing</v>
          </cell>
          <cell r="G3171">
            <v>489.6</v>
          </cell>
          <cell r="H3171">
            <v>101.89</v>
          </cell>
        </row>
        <row r="3172">
          <cell r="A3172" t="str">
            <v>PRESTACAO LIQUIDADA</v>
          </cell>
          <cell r="B3172" t="str">
            <v>0770024185</v>
          </cell>
          <cell r="C3172" t="str">
            <v>B</v>
          </cell>
          <cell r="D3172" t="str">
            <v>3 Month and less SME Loans</v>
          </cell>
          <cell r="E3172" t="str">
            <v>V</v>
          </cell>
          <cell r="F3172" t="str">
            <v>Performing</v>
          </cell>
          <cell r="G3172">
            <v>195.84</v>
          </cell>
          <cell r="H3172">
            <v>64.81</v>
          </cell>
        </row>
        <row r="3173">
          <cell r="A3173" t="str">
            <v>PRESTACAO LIQUIDADA</v>
          </cell>
          <cell r="B3173" t="str">
            <v>0770024193</v>
          </cell>
          <cell r="C3173" t="str">
            <v>B</v>
          </cell>
          <cell r="D3173" t="str">
            <v>3 Month and less SME Loans</v>
          </cell>
          <cell r="E3173" t="str">
            <v>V</v>
          </cell>
          <cell r="F3173" t="str">
            <v>Performing</v>
          </cell>
          <cell r="G3173">
            <v>4166.67</v>
          </cell>
          <cell r="H3173">
            <v>288.47000000000003</v>
          </cell>
        </row>
        <row r="3174">
          <cell r="A3174" t="str">
            <v>PRESTACAO LIQUIDADA</v>
          </cell>
          <cell r="B3174" t="str">
            <v>0770024197</v>
          </cell>
          <cell r="C3174" t="str">
            <v>B</v>
          </cell>
          <cell r="D3174" t="str">
            <v>3 Month and less SME Loans</v>
          </cell>
          <cell r="E3174" t="str">
            <v>V</v>
          </cell>
          <cell r="F3174" t="str">
            <v>Performing</v>
          </cell>
          <cell r="G3174">
            <v>3533.58</v>
          </cell>
          <cell r="H3174">
            <v>6742.44</v>
          </cell>
        </row>
        <row r="3175">
          <cell r="A3175" t="str">
            <v>PRESTACAO LIQUIDADA</v>
          </cell>
          <cell r="B3175" t="str">
            <v>0770024200</v>
          </cell>
          <cell r="C3175" t="str">
            <v>B</v>
          </cell>
          <cell r="D3175" t="str">
            <v>3 Month and less SME Loans</v>
          </cell>
          <cell r="E3175" t="str">
            <v>V</v>
          </cell>
          <cell r="F3175" t="str">
            <v>Performing</v>
          </cell>
          <cell r="G3175">
            <v>7341.97</v>
          </cell>
          <cell r="H3175">
            <v>3147.5</v>
          </cell>
        </row>
        <row r="3176">
          <cell r="A3176" t="str">
            <v>PRESTACAO LIQUIDADA</v>
          </cell>
          <cell r="B3176" t="str">
            <v>0770024206</v>
          </cell>
          <cell r="C3176" t="str">
            <v>B</v>
          </cell>
          <cell r="D3176" t="str">
            <v>3 Month and less SME Loans</v>
          </cell>
          <cell r="E3176" t="str">
            <v>V</v>
          </cell>
          <cell r="F3176" t="str">
            <v>Performing</v>
          </cell>
          <cell r="G3176">
            <v>554392.68999999994</v>
          </cell>
          <cell r="H3176">
            <v>0</v>
          </cell>
        </row>
        <row r="3177">
          <cell r="A3177" t="str">
            <v>PRESTACAO LIQUIDADA</v>
          </cell>
          <cell r="B3177" t="str">
            <v>0770024211</v>
          </cell>
          <cell r="C3177" t="str">
            <v>B</v>
          </cell>
          <cell r="D3177" t="str">
            <v>3 Month and less SME Loans</v>
          </cell>
          <cell r="E3177" t="str">
            <v>V</v>
          </cell>
          <cell r="F3177" t="str">
            <v>Performing</v>
          </cell>
          <cell r="G3177">
            <v>19999.98</v>
          </cell>
          <cell r="H3177">
            <v>2965.92</v>
          </cell>
        </row>
        <row r="3178">
          <cell r="A3178" t="str">
            <v>PRESTACAO LIQUIDADA</v>
          </cell>
          <cell r="B3178" t="str">
            <v>0770024232</v>
          </cell>
          <cell r="C3178" t="str">
            <v>B</v>
          </cell>
          <cell r="D3178" t="str">
            <v>3 Month and less SME Loans</v>
          </cell>
          <cell r="E3178" t="str">
            <v>V</v>
          </cell>
          <cell r="F3178" t="str">
            <v>Performing</v>
          </cell>
          <cell r="G3178">
            <v>165.08</v>
          </cell>
          <cell r="H3178">
            <v>50.94</v>
          </cell>
        </row>
        <row r="3179">
          <cell r="A3179" t="str">
            <v>PRESTACAO LIQUIDADA</v>
          </cell>
          <cell r="B3179" t="str">
            <v>0770024243</v>
          </cell>
          <cell r="C3179" t="str">
            <v>B</v>
          </cell>
          <cell r="D3179" t="str">
            <v>3 Month and less SME Loans</v>
          </cell>
          <cell r="E3179" t="str">
            <v>V</v>
          </cell>
          <cell r="F3179" t="str">
            <v>Performing</v>
          </cell>
          <cell r="G3179">
            <v>330.17</v>
          </cell>
          <cell r="H3179">
            <v>101.88</v>
          </cell>
        </row>
        <row r="3180">
          <cell r="A3180" t="str">
            <v>PRESTACAO LIQUIDADA</v>
          </cell>
          <cell r="B3180" t="str">
            <v>0770024244</v>
          </cell>
          <cell r="C3180" t="str">
            <v>B</v>
          </cell>
          <cell r="D3180" t="str">
            <v>3 Month and less SME Loans</v>
          </cell>
          <cell r="E3180" t="str">
            <v>V</v>
          </cell>
          <cell r="F3180" t="str">
            <v>Performing</v>
          </cell>
          <cell r="G3180">
            <v>363.2</v>
          </cell>
          <cell r="H3180">
            <v>95.75</v>
          </cell>
        </row>
        <row r="3181">
          <cell r="A3181" t="str">
            <v>PRESTACAO LIQUIDADA</v>
          </cell>
          <cell r="B3181" t="str">
            <v>0770024247</v>
          </cell>
          <cell r="C3181" t="str">
            <v>B</v>
          </cell>
          <cell r="D3181" t="str">
            <v>3 Month and less SME Loans</v>
          </cell>
          <cell r="E3181" t="str">
            <v>V</v>
          </cell>
          <cell r="F3181" t="str">
            <v>Performing</v>
          </cell>
          <cell r="G3181">
            <v>165.08</v>
          </cell>
          <cell r="H3181">
            <v>50.94</v>
          </cell>
        </row>
        <row r="3182">
          <cell r="A3182" t="str">
            <v>PRESTACAO LIQUIDADA</v>
          </cell>
          <cell r="B3182" t="str">
            <v>0770024258</v>
          </cell>
          <cell r="C3182" t="str">
            <v>B</v>
          </cell>
          <cell r="D3182" t="str">
            <v>3 Month and less SME Loans</v>
          </cell>
          <cell r="E3182" t="str">
            <v>V</v>
          </cell>
          <cell r="F3182" t="str">
            <v>Performing</v>
          </cell>
          <cell r="G3182">
            <v>439.98</v>
          </cell>
          <cell r="H3182">
            <v>204.49</v>
          </cell>
        </row>
        <row r="3183">
          <cell r="A3183" t="str">
            <v>PRESTACAO LIQUIDADA</v>
          </cell>
          <cell r="B3183" t="str">
            <v>0770024265</v>
          </cell>
          <cell r="C3183" t="str">
            <v>B</v>
          </cell>
          <cell r="D3183" t="str">
            <v>3 Month and less SME Loans</v>
          </cell>
          <cell r="E3183" t="str">
            <v>V</v>
          </cell>
          <cell r="F3183" t="str">
            <v>Performing</v>
          </cell>
          <cell r="G3183">
            <v>7010.15</v>
          </cell>
          <cell r="H3183">
            <v>521.4</v>
          </cell>
        </row>
        <row r="3184">
          <cell r="A3184" t="str">
            <v>PRESTACAO LIQUIDADA</v>
          </cell>
          <cell r="B3184" t="str">
            <v>0770024268</v>
          </cell>
          <cell r="C3184" t="str">
            <v>B</v>
          </cell>
          <cell r="D3184" t="str">
            <v>3 Month and less SME Loans</v>
          </cell>
          <cell r="E3184" t="str">
            <v>V</v>
          </cell>
          <cell r="F3184" t="str">
            <v>Performing</v>
          </cell>
          <cell r="G3184">
            <v>3446.66</v>
          </cell>
          <cell r="H3184">
            <v>353.29</v>
          </cell>
        </row>
        <row r="3185">
          <cell r="A3185" t="str">
            <v>PRESTACAO LIQUIDADA</v>
          </cell>
          <cell r="B3185" t="str">
            <v>0770024283</v>
          </cell>
          <cell r="C3185" t="str">
            <v>B</v>
          </cell>
          <cell r="D3185" t="str">
            <v>3 Month and less SME Loans</v>
          </cell>
          <cell r="E3185" t="str">
            <v>V</v>
          </cell>
          <cell r="F3185" t="str">
            <v>Performing</v>
          </cell>
          <cell r="G3185">
            <v>704.08</v>
          </cell>
          <cell r="H3185">
            <v>68.69</v>
          </cell>
        </row>
        <row r="3186">
          <cell r="A3186" t="str">
            <v>PRESTACAO LIQUIDADA</v>
          </cell>
          <cell r="B3186" t="str">
            <v>0770024285</v>
          </cell>
          <cell r="C3186" t="str">
            <v>B</v>
          </cell>
          <cell r="D3186" t="str">
            <v>3 Month and less SME Loans</v>
          </cell>
          <cell r="E3186" t="str">
            <v>V</v>
          </cell>
          <cell r="F3186" t="str">
            <v>Performing</v>
          </cell>
          <cell r="G3186">
            <v>6296.3</v>
          </cell>
          <cell r="H3186">
            <v>1858.01</v>
          </cell>
        </row>
        <row r="3187">
          <cell r="A3187" t="str">
            <v>PRESTACAO LIQUIDADA</v>
          </cell>
          <cell r="B3187" t="str">
            <v>0770024291</v>
          </cell>
          <cell r="C3187" t="str">
            <v>B</v>
          </cell>
          <cell r="D3187" t="str">
            <v>3 Month and less SME Loans</v>
          </cell>
          <cell r="E3187" t="str">
            <v>V</v>
          </cell>
          <cell r="F3187" t="str">
            <v>Performing</v>
          </cell>
          <cell r="G3187">
            <v>10802.04</v>
          </cell>
          <cell r="H3187">
            <v>327.58</v>
          </cell>
        </row>
        <row r="3188">
          <cell r="A3188" t="str">
            <v>PRESTACAO LIQUIDADA</v>
          </cell>
          <cell r="B3188" t="str">
            <v>0770024292</v>
          </cell>
          <cell r="C3188" t="str">
            <v>B</v>
          </cell>
          <cell r="D3188" t="str">
            <v>3 Month and less SME Loans</v>
          </cell>
          <cell r="E3188" t="str">
            <v>V</v>
          </cell>
          <cell r="F3188" t="str">
            <v>Performing</v>
          </cell>
          <cell r="G3188">
            <v>4241.3900000000003</v>
          </cell>
          <cell r="H3188">
            <v>138.12</v>
          </cell>
        </row>
        <row r="3189">
          <cell r="A3189" t="str">
            <v>PRESTACAO LIQUIDADA</v>
          </cell>
          <cell r="B3189" t="str">
            <v>0770024303</v>
          </cell>
          <cell r="C3189" t="str">
            <v>B</v>
          </cell>
          <cell r="D3189" t="str">
            <v>3 Month and less SME Loans</v>
          </cell>
          <cell r="E3189" t="str">
            <v>V</v>
          </cell>
          <cell r="F3189" t="str">
            <v>Performing</v>
          </cell>
          <cell r="G3189">
            <v>6255</v>
          </cell>
          <cell r="H3189">
            <v>808.71</v>
          </cell>
        </row>
        <row r="3190">
          <cell r="A3190" t="str">
            <v>PRESTACAO LIQUIDADA</v>
          </cell>
          <cell r="B3190" t="str">
            <v>0770024309</v>
          </cell>
          <cell r="C3190" t="str">
            <v>B</v>
          </cell>
          <cell r="D3190" t="str">
            <v>3 Month and less SME Loans</v>
          </cell>
          <cell r="E3190" t="str">
            <v>V</v>
          </cell>
          <cell r="F3190" t="str">
            <v>Performing</v>
          </cell>
          <cell r="G3190">
            <v>423.8</v>
          </cell>
          <cell r="H3190">
            <v>56.46</v>
          </cell>
        </row>
        <row r="3191">
          <cell r="A3191" t="str">
            <v>PRESTACAO LIQUIDADA</v>
          </cell>
          <cell r="B3191" t="str">
            <v>0770024310</v>
          </cell>
          <cell r="C3191" t="str">
            <v>B</v>
          </cell>
          <cell r="D3191" t="str">
            <v>3 Month and less SME Loans</v>
          </cell>
          <cell r="E3191" t="str">
            <v>V</v>
          </cell>
          <cell r="F3191" t="str">
            <v>Performing</v>
          </cell>
          <cell r="G3191">
            <v>769.44</v>
          </cell>
          <cell r="H3191">
            <v>183.54</v>
          </cell>
        </row>
        <row r="3192">
          <cell r="A3192" t="str">
            <v>PRESTACAO LIQUIDADA</v>
          </cell>
          <cell r="B3192" t="str">
            <v>0770024325</v>
          </cell>
          <cell r="C3192" t="str">
            <v>B</v>
          </cell>
          <cell r="D3192" t="str">
            <v>3 Month and less SME Loans</v>
          </cell>
          <cell r="E3192" t="str">
            <v>V</v>
          </cell>
          <cell r="F3192" t="str">
            <v>Performing</v>
          </cell>
          <cell r="G3192">
            <v>7783.32</v>
          </cell>
          <cell r="H3192">
            <v>1170.44</v>
          </cell>
        </row>
        <row r="3193">
          <cell r="A3193" t="str">
            <v>PRESTACAO LIQUIDADA</v>
          </cell>
          <cell r="B3193" t="str">
            <v>0770024326</v>
          </cell>
          <cell r="C3193" t="str">
            <v>B</v>
          </cell>
          <cell r="D3193" t="str">
            <v>3 Month and less SME Loans</v>
          </cell>
          <cell r="E3193" t="str">
            <v>V</v>
          </cell>
          <cell r="F3193" t="str">
            <v>Performing</v>
          </cell>
          <cell r="G3193">
            <v>1333.34</v>
          </cell>
          <cell r="H3193">
            <v>108.6</v>
          </cell>
        </row>
        <row r="3194">
          <cell r="A3194" t="str">
            <v>PRESTACAO LIQUIDADA</v>
          </cell>
          <cell r="B3194" t="str">
            <v>0770024341</v>
          </cell>
          <cell r="C3194" t="str">
            <v>B</v>
          </cell>
          <cell r="D3194" t="str">
            <v>3 Month and less SME Loans</v>
          </cell>
          <cell r="E3194" t="str">
            <v>V</v>
          </cell>
          <cell r="F3194" t="str">
            <v>Performing</v>
          </cell>
          <cell r="G3194">
            <v>655.66</v>
          </cell>
          <cell r="H3194">
            <v>99.2</v>
          </cell>
        </row>
        <row r="3195">
          <cell r="A3195" t="str">
            <v>PRESTACAO LIQUIDADA</v>
          </cell>
          <cell r="B3195" t="str">
            <v>0770024344</v>
          </cell>
          <cell r="C3195" t="str">
            <v>B</v>
          </cell>
          <cell r="D3195" t="str">
            <v>3 Month and less SME Loans</v>
          </cell>
          <cell r="E3195" t="str">
            <v>V</v>
          </cell>
          <cell r="F3195" t="str">
            <v>Performing</v>
          </cell>
          <cell r="G3195">
            <v>973.95</v>
          </cell>
          <cell r="H3195">
            <v>138.69</v>
          </cell>
        </row>
        <row r="3196">
          <cell r="A3196" t="str">
            <v>PRESTACAO LIQUIDADA</v>
          </cell>
          <cell r="B3196" t="str">
            <v>0770024380</v>
          </cell>
          <cell r="C3196" t="str">
            <v>B</v>
          </cell>
          <cell r="D3196" t="str">
            <v>3 Month and less SME Loans</v>
          </cell>
          <cell r="E3196" t="str">
            <v>V</v>
          </cell>
          <cell r="F3196" t="str">
            <v>Performing</v>
          </cell>
          <cell r="G3196">
            <v>23021.32</v>
          </cell>
          <cell r="H3196">
            <v>8459.4599999999991</v>
          </cell>
        </row>
        <row r="3197">
          <cell r="A3197" t="str">
            <v>PRESTACAO LIQUIDADA</v>
          </cell>
          <cell r="B3197" t="str">
            <v>0770024385</v>
          </cell>
          <cell r="C3197" t="str">
            <v>B</v>
          </cell>
          <cell r="D3197" t="str">
            <v>3 Month and less SME Loans</v>
          </cell>
          <cell r="E3197" t="str">
            <v>V</v>
          </cell>
          <cell r="F3197" t="str">
            <v>Performing</v>
          </cell>
          <cell r="G3197">
            <v>17307.689999999999</v>
          </cell>
          <cell r="H3197">
            <v>3462.14</v>
          </cell>
        </row>
        <row r="3198">
          <cell r="A3198" t="str">
            <v>PRESTACAO LIQUIDADA</v>
          </cell>
          <cell r="B3198" t="str">
            <v>0770024405</v>
          </cell>
          <cell r="C3198" t="str">
            <v>B</v>
          </cell>
          <cell r="D3198" t="str">
            <v>3 Month and less SME Loans</v>
          </cell>
          <cell r="E3198" t="str">
            <v>V</v>
          </cell>
          <cell r="F3198" t="str">
            <v>Performing</v>
          </cell>
          <cell r="G3198">
            <v>107493.42</v>
          </cell>
          <cell r="H3198">
            <v>7841.68</v>
          </cell>
        </row>
        <row r="3199">
          <cell r="A3199" t="str">
            <v>PRESTACAO LIQUIDADA</v>
          </cell>
          <cell r="B3199" t="str">
            <v>0770024409</v>
          </cell>
          <cell r="C3199" t="str">
            <v>B</v>
          </cell>
          <cell r="D3199" t="str">
            <v>3 Month and less SME Loans</v>
          </cell>
          <cell r="E3199" t="str">
            <v>V</v>
          </cell>
          <cell r="F3199" t="str">
            <v>Performing</v>
          </cell>
          <cell r="G3199">
            <v>3333.34</v>
          </cell>
          <cell r="H3199">
            <v>319.35000000000002</v>
          </cell>
        </row>
        <row r="3200">
          <cell r="A3200" t="str">
            <v>PRESTACAO LIQUIDADA</v>
          </cell>
          <cell r="B3200" t="str">
            <v>0770024431</v>
          </cell>
          <cell r="C3200" t="str">
            <v>B</v>
          </cell>
          <cell r="D3200" t="str">
            <v>3 Month and less SME Loans</v>
          </cell>
          <cell r="E3200" t="str">
            <v>V</v>
          </cell>
          <cell r="F3200" t="str">
            <v>Performing</v>
          </cell>
          <cell r="G3200">
            <v>5872.58</v>
          </cell>
          <cell r="H3200">
            <v>487.12</v>
          </cell>
        </row>
        <row r="3201">
          <cell r="A3201" t="str">
            <v>PRESTACAO LIQUIDADA</v>
          </cell>
          <cell r="B3201" t="str">
            <v>0770024432</v>
          </cell>
          <cell r="C3201" t="str">
            <v>B</v>
          </cell>
          <cell r="D3201" t="str">
            <v>3 Month and less SME Loans</v>
          </cell>
          <cell r="E3201" t="str">
            <v>V</v>
          </cell>
          <cell r="F3201" t="str">
            <v>Performing</v>
          </cell>
          <cell r="G3201">
            <v>5171.33</v>
          </cell>
          <cell r="H3201">
            <v>537.76</v>
          </cell>
        </row>
        <row r="3202">
          <cell r="A3202" t="str">
            <v>PRESTACAO LIQUIDADA</v>
          </cell>
          <cell r="B3202" t="str">
            <v>0770024447</v>
          </cell>
          <cell r="C3202" t="str">
            <v>B</v>
          </cell>
          <cell r="D3202" t="str">
            <v>3 Month and less SME Loans</v>
          </cell>
          <cell r="E3202" t="str">
            <v>V</v>
          </cell>
          <cell r="F3202" t="str">
            <v>Performing</v>
          </cell>
          <cell r="G3202">
            <v>21855.45</v>
          </cell>
          <cell r="H3202">
            <v>316.31</v>
          </cell>
        </row>
        <row r="3203">
          <cell r="A3203" t="str">
            <v>PRESTACAO LIQUIDADA</v>
          </cell>
          <cell r="B3203" t="str">
            <v>0770024450</v>
          </cell>
          <cell r="C3203" t="str">
            <v>B</v>
          </cell>
          <cell r="D3203" t="str">
            <v>3 Month and less SME Loans</v>
          </cell>
          <cell r="E3203" t="str">
            <v>V</v>
          </cell>
          <cell r="F3203" t="str">
            <v>Performing</v>
          </cell>
          <cell r="G3203">
            <v>6388.89</v>
          </cell>
          <cell r="H3203">
            <v>1406.55</v>
          </cell>
        </row>
        <row r="3204">
          <cell r="A3204" t="str">
            <v>PRESTACAO LIQUIDADA</v>
          </cell>
          <cell r="B3204" t="str">
            <v>0770024461</v>
          </cell>
          <cell r="C3204" t="str">
            <v>B</v>
          </cell>
          <cell r="D3204" t="str">
            <v>3 Month and less SME Loans</v>
          </cell>
          <cell r="E3204" t="str">
            <v>V</v>
          </cell>
          <cell r="F3204" t="str">
            <v>Performing</v>
          </cell>
          <cell r="G3204">
            <v>8333.33</v>
          </cell>
          <cell r="H3204">
            <v>1140.71</v>
          </cell>
        </row>
        <row r="3205">
          <cell r="A3205" t="str">
            <v>PRESTACAO LIQUIDADA</v>
          </cell>
          <cell r="B3205" t="str">
            <v>0770024463</v>
          </cell>
          <cell r="C3205" t="str">
            <v>B</v>
          </cell>
          <cell r="D3205" t="str">
            <v>3 Month and less SME Loans</v>
          </cell>
          <cell r="E3205" t="str">
            <v>V</v>
          </cell>
          <cell r="F3205" t="str">
            <v>Performing</v>
          </cell>
          <cell r="G3205">
            <v>24999.99</v>
          </cell>
          <cell r="H3205">
            <v>686.43</v>
          </cell>
        </row>
        <row r="3206">
          <cell r="A3206" t="str">
            <v>PRESTACAO LIQUIDADA</v>
          </cell>
          <cell r="B3206" t="str">
            <v>0770024474</v>
          </cell>
          <cell r="C3206" t="str">
            <v>B</v>
          </cell>
          <cell r="D3206" t="str">
            <v>3 Month and less SME Loans</v>
          </cell>
          <cell r="E3206" t="str">
            <v>V</v>
          </cell>
          <cell r="F3206" t="str">
            <v>Performing</v>
          </cell>
          <cell r="G3206">
            <v>847.52</v>
          </cell>
          <cell r="H3206">
            <v>68.97</v>
          </cell>
        </row>
        <row r="3207">
          <cell r="A3207" t="str">
            <v>PRESTACAO LIQUIDADA</v>
          </cell>
          <cell r="B3207" t="str">
            <v>0770024489</v>
          </cell>
          <cell r="C3207" t="str">
            <v>B</v>
          </cell>
          <cell r="D3207" t="str">
            <v>3 Month and less SME Loans</v>
          </cell>
          <cell r="E3207" t="str">
            <v>V</v>
          </cell>
          <cell r="F3207" t="str">
            <v>Performing</v>
          </cell>
          <cell r="G3207">
            <v>671.39</v>
          </cell>
          <cell r="H3207">
            <v>45.71</v>
          </cell>
        </row>
        <row r="3208">
          <cell r="A3208" t="str">
            <v>PRESTACAO LIQUIDADA</v>
          </cell>
          <cell r="B3208" t="str">
            <v>0770024494</v>
          </cell>
          <cell r="C3208" t="str">
            <v>B</v>
          </cell>
          <cell r="D3208" t="str">
            <v>3 Month and less SME Loans</v>
          </cell>
          <cell r="E3208" t="str">
            <v>V</v>
          </cell>
          <cell r="F3208" t="str">
            <v>Performing</v>
          </cell>
          <cell r="G3208">
            <v>5454.55</v>
          </cell>
          <cell r="H3208">
            <v>314.10000000000002</v>
          </cell>
        </row>
        <row r="3209">
          <cell r="A3209" t="str">
            <v>PRESTACAO LIQUIDADA</v>
          </cell>
          <cell r="B3209" t="str">
            <v>0770024509</v>
          </cell>
          <cell r="C3209" t="str">
            <v>B</v>
          </cell>
          <cell r="D3209" t="str">
            <v>3 Month and less SME Loans</v>
          </cell>
          <cell r="E3209" t="str">
            <v>V</v>
          </cell>
          <cell r="F3209" t="str">
            <v>Performing</v>
          </cell>
          <cell r="G3209">
            <v>375000</v>
          </cell>
          <cell r="H3209">
            <v>37902.42</v>
          </cell>
        </row>
        <row r="3210">
          <cell r="A3210" t="str">
            <v>PRESTACAO LIQUIDADA</v>
          </cell>
          <cell r="B3210" t="str">
            <v>0770024535</v>
          </cell>
          <cell r="C3210" t="str">
            <v>B</v>
          </cell>
          <cell r="D3210" t="str">
            <v>3 Month and less SME Loans</v>
          </cell>
          <cell r="E3210" t="str">
            <v>V</v>
          </cell>
          <cell r="F3210" t="str">
            <v>Performing</v>
          </cell>
          <cell r="G3210">
            <v>476.21</v>
          </cell>
          <cell r="H3210">
            <v>181.02</v>
          </cell>
        </row>
        <row r="3211">
          <cell r="A3211" t="str">
            <v>PRESTACAO LIQUIDADA</v>
          </cell>
          <cell r="B3211" t="str">
            <v>0770024542</v>
          </cell>
          <cell r="C3211" t="str">
            <v>B</v>
          </cell>
          <cell r="D3211" t="str">
            <v>3 Month and less SME Loans</v>
          </cell>
          <cell r="E3211" t="str">
            <v>V</v>
          </cell>
          <cell r="F3211" t="str">
            <v>Performing</v>
          </cell>
          <cell r="G3211">
            <v>34055.56</v>
          </cell>
          <cell r="H3211">
            <v>4202.21</v>
          </cell>
        </row>
        <row r="3212">
          <cell r="A3212" t="str">
            <v>PRESTACAO LIQUIDADA</v>
          </cell>
          <cell r="B3212" t="str">
            <v>0770024561</v>
          </cell>
          <cell r="C3212" t="str">
            <v>B</v>
          </cell>
          <cell r="D3212" t="str">
            <v>3 Month and less SME Loans</v>
          </cell>
          <cell r="E3212" t="str">
            <v>V</v>
          </cell>
          <cell r="F3212" t="str">
            <v>Performing</v>
          </cell>
          <cell r="G3212">
            <v>84936.05</v>
          </cell>
          <cell r="H3212">
            <v>3207</v>
          </cell>
        </row>
        <row r="3213">
          <cell r="A3213" t="str">
            <v>PRESTACAO LIQUIDADA</v>
          </cell>
          <cell r="B3213" t="str">
            <v>0770024568</v>
          </cell>
          <cell r="C3213" t="str">
            <v>B</v>
          </cell>
          <cell r="D3213" t="str">
            <v>3 Month and less SME Loans</v>
          </cell>
          <cell r="E3213" t="str">
            <v>V</v>
          </cell>
          <cell r="F3213" t="str">
            <v>Performing</v>
          </cell>
          <cell r="G3213">
            <v>274.02</v>
          </cell>
          <cell r="H3213">
            <v>85.51</v>
          </cell>
        </row>
        <row r="3214">
          <cell r="A3214" t="str">
            <v>PRESTACAO LIQUIDADA</v>
          </cell>
          <cell r="B3214" t="str">
            <v>0770024574</v>
          </cell>
          <cell r="C3214" t="str">
            <v>B</v>
          </cell>
          <cell r="D3214" t="str">
            <v>3 Month and less SME Loans</v>
          </cell>
          <cell r="E3214" t="str">
            <v>V</v>
          </cell>
          <cell r="F3214" t="str">
            <v>Performing</v>
          </cell>
          <cell r="G3214">
            <v>23809.52</v>
          </cell>
          <cell r="H3214">
            <v>3780.6</v>
          </cell>
        </row>
        <row r="3215">
          <cell r="A3215" t="str">
            <v>PRESTACAO LIQUIDADA</v>
          </cell>
          <cell r="B3215" t="str">
            <v>0770024585</v>
          </cell>
          <cell r="C3215" t="str">
            <v>B</v>
          </cell>
          <cell r="D3215" t="str">
            <v>3 Month and less SME Loans</v>
          </cell>
          <cell r="E3215" t="str">
            <v>V</v>
          </cell>
          <cell r="F3215" t="str">
            <v>Performing</v>
          </cell>
          <cell r="G3215">
            <v>402.4</v>
          </cell>
          <cell r="H3215">
            <v>73.430000000000007</v>
          </cell>
        </row>
        <row r="3216">
          <cell r="A3216" t="str">
            <v>PRESTACAO LIQUIDADA</v>
          </cell>
          <cell r="B3216" t="str">
            <v>0770024586</v>
          </cell>
          <cell r="C3216" t="str">
            <v>B</v>
          </cell>
          <cell r="D3216" t="str">
            <v>3 Month and less SME Loans</v>
          </cell>
          <cell r="E3216" t="str">
            <v>V</v>
          </cell>
          <cell r="F3216" t="str">
            <v>Performing</v>
          </cell>
          <cell r="G3216">
            <v>33589.21</v>
          </cell>
          <cell r="H3216">
            <v>1887.13</v>
          </cell>
        </row>
        <row r="3217">
          <cell r="A3217" t="str">
            <v>PRESTACAO LIQUIDADA</v>
          </cell>
          <cell r="B3217" t="str">
            <v>0770024589</v>
          </cell>
          <cell r="C3217" t="str">
            <v>B</v>
          </cell>
          <cell r="D3217" t="str">
            <v>3 Month and less SME Loans</v>
          </cell>
          <cell r="E3217" t="str">
            <v>V</v>
          </cell>
          <cell r="F3217" t="str">
            <v>Performing</v>
          </cell>
          <cell r="G3217">
            <v>36696.239999999998</v>
          </cell>
          <cell r="H3217">
            <v>1723.26</v>
          </cell>
        </row>
        <row r="3218">
          <cell r="A3218" t="str">
            <v>PRESTACAO LIQUIDADA</v>
          </cell>
          <cell r="B3218" t="str">
            <v>0770024599</v>
          </cell>
          <cell r="C3218" t="str">
            <v>B</v>
          </cell>
          <cell r="D3218" t="str">
            <v>3 Month and less SME Loans</v>
          </cell>
          <cell r="E3218" t="str">
            <v>V</v>
          </cell>
          <cell r="F3218" t="str">
            <v>Performing</v>
          </cell>
          <cell r="G3218">
            <v>44117.64</v>
          </cell>
          <cell r="H3218">
            <v>3332.64</v>
          </cell>
        </row>
        <row r="3219">
          <cell r="A3219" t="str">
            <v>PRESTACAO LIQUIDADA</v>
          </cell>
          <cell r="B3219" t="str">
            <v>0770024605</v>
          </cell>
          <cell r="C3219" t="str">
            <v>B</v>
          </cell>
          <cell r="D3219" t="str">
            <v>3 Month and less SME Loans</v>
          </cell>
          <cell r="E3219" t="str">
            <v>V</v>
          </cell>
          <cell r="F3219" t="str">
            <v>Performing</v>
          </cell>
          <cell r="G3219">
            <v>15000</v>
          </cell>
          <cell r="H3219">
            <v>1498.66</v>
          </cell>
        </row>
        <row r="3220">
          <cell r="A3220" t="str">
            <v>PRESTACAO LIQUIDADA</v>
          </cell>
          <cell r="B3220" t="str">
            <v>0770024622</v>
          </cell>
          <cell r="C3220" t="str">
            <v>B</v>
          </cell>
          <cell r="D3220" t="str">
            <v>3 Month and less SME Loans</v>
          </cell>
          <cell r="E3220" t="str">
            <v>V</v>
          </cell>
          <cell r="F3220" t="str">
            <v>Performing</v>
          </cell>
          <cell r="G3220">
            <v>2430.66</v>
          </cell>
          <cell r="H3220">
            <v>379.1</v>
          </cell>
        </row>
        <row r="3221">
          <cell r="A3221" t="str">
            <v>PRESTACAO LIQUIDADA</v>
          </cell>
          <cell r="B3221" t="str">
            <v>0770024633</v>
          </cell>
          <cell r="C3221" t="str">
            <v>B</v>
          </cell>
          <cell r="D3221" t="str">
            <v>3 Month and less SME Loans</v>
          </cell>
          <cell r="E3221" t="str">
            <v>V</v>
          </cell>
          <cell r="F3221" t="str">
            <v>Performing</v>
          </cell>
          <cell r="G3221">
            <v>1166.67</v>
          </cell>
          <cell r="H3221">
            <v>46.15</v>
          </cell>
        </row>
        <row r="3222">
          <cell r="A3222" t="str">
            <v>PRESTACAO LIQUIDADA</v>
          </cell>
          <cell r="B3222" t="str">
            <v>0770024634</v>
          </cell>
          <cell r="C3222" t="str">
            <v>B</v>
          </cell>
          <cell r="D3222" t="str">
            <v>3 Month and less SME Loans</v>
          </cell>
          <cell r="E3222" t="str">
            <v>V</v>
          </cell>
          <cell r="F3222" t="str">
            <v>Performing</v>
          </cell>
          <cell r="G3222">
            <v>2222.2199999999998</v>
          </cell>
          <cell r="H3222">
            <v>263.43</v>
          </cell>
        </row>
        <row r="3223">
          <cell r="A3223" t="str">
            <v>PRESTACAO LIQUIDADA</v>
          </cell>
          <cell r="B3223" t="str">
            <v>0770024640</v>
          </cell>
          <cell r="C3223" t="str">
            <v>B</v>
          </cell>
          <cell r="D3223" t="str">
            <v>3 Month and less SME Loans</v>
          </cell>
          <cell r="E3223" t="str">
            <v>V</v>
          </cell>
          <cell r="F3223" t="str">
            <v>Performing</v>
          </cell>
          <cell r="G3223">
            <v>416.28</v>
          </cell>
          <cell r="H3223">
            <v>49.11</v>
          </cell>
        </row>
        <row r="3224">
          <cell r="A3224" t="str">
            <v>PRESTACAO LIQUIDADA</v>
          </cell>
          <cell r="B3224" t="str">
            <v>0770024641</v>
          </cell>
          <cell r="C3224" t="str">
            <v>B</v>
          </cell>
          <cell r="D3224" t="str">
            <v>3 Month and less SME Loans</v>
          </cell>
          <cell r="E3224" t="str">
            <v>V</v>
          </cell>
          <cell r="F3224" t="str">
            <v>Performing</v>
          </cell>
          <cell r="G3224">
            <v>416.28</v>
          </cell>
          <cell r="H3224">
            <v>49.11</v>
          </cell>
        </row>
        <row r="3225">
          <cell r="A3225" t="str">
            <v>PRESTACAO LIQUIDADA</v>
          </cell>
          <cell r="B3225" t="str">
            <v>0770024658</v>
          </cell>
          <cell r="C3225" t="str">
            <v>B</v>
          </cell>
          <cell r="D3225" t="str">
            <v>3 Month and less SME Loans</v>
          </cell>
          <cell r="E3225" t="str">
            <v>V</v>
          </cell>
          <cell r="F3225" t="str">
            <v>Performing</v>
          </cell>
          <cell r="G3225">
            <v>6141.27</v>
          </cell>
          <cell r="H3225">
            <v>929.64</v>
          </cell>
        </row>
        <row r="3226">
          <cell r="A3226" t="str">
            <v>PRESTACAO LIQUIDADA</v>
          </cell>
          <cell r="B3226" t="str">
            <v>0770024660</v>
          </cell>
          <cell r="C3226" t="str">
            <v>B</v>
          </cell>
          <cell r="D3226" t="str">
            <v>3 Month and less SME Loans</v>
          </cell>
          <cell r="E3226" t="str">
            <v>V</v>
          </cell>
          <cell r="F3226" t="str">
            <v>Performing</v>
          </cell>
          <cell r="G3226">
            <v>621.20000000000005</v>
          </cell>
          <cell r="H3226">
            <v>65.58</v>
          </cell>
        </row>
        <row r="3227">
          <cell r="A3227" t="str">
            <v>PRESTACAO LIQUIDADA</v>
          </cell>
          <cell r="B3227" t="str">
            <v>0770024661</v>
          </cell>
          <cell r="C3227" t="str">
            <v>B</v>
          </cell>
          <cell r="D3227" t="str">
            <v>3 Month and less SME Loans</v>
          </cell>
          <cell r="E3227" t="str">
            <v>V</v>
          </cell>
          <cell r="F3227" t="str">
            <v>Performing</v>
          </cell>
          <cell r="G3227">
            <v>4636.6099999999997</v>
          </cell>
          <cell r="H3227">
            <v>728.6</v>
          </cell>
        </row>
        <row r="3228">
          <cell r="A3228" t="str">
            <v>PRESTACAO LIQUIDADA</v>
          </cell>
          <cell r="B3228" t="str">
            <v>0770024690</v>
          </cell>
          <cell r="C3228" t="str">
            <v>B</v>
          </cell>
          <cell r="D3228" t="str">
            <v>3 Month and less SME Loans</v>
          </cell>
          <cell r="E3228" t="str">
            <v>V</v>
          </cell>
          <cell r="F3228" t="str">
            <v>Performing</v>
          </cell>
          <cell r="G3228">
            <v>11674.81</v>
          </cell>
          <cell r="H3228">
            <v>423.8</v>
          </cell>
        </row>
        <row r="3229">
          <cell r="A3229" t="str">
            <v>PRESTACAO LIQUIDADA</v>
          </cell>
          <cell r="B3229" t="str">
            <v>0770024693</v>
          </cell>
          <cell r="C3229" t="str">
            <v>B</v>
          </cell>
          <cell r="D3229" t="str">
            <v>3 Month and less SME Loans</v>
          </cell>
          <cell r="E3229" t="str">
            <v>V</v>
          </cell>
          <cell r="F3229" t="str">
            <v>Performing</v>
          </cell>
          <cell r="G3229">
            <v>11618.19</v>
          </cell>
          <cell r="H3229">
            <v>423.8</v>
          </cell>
        </row>
        <row r="3230">
          <cell r="A3230" t="str">
            <v>PRESTACAO LIQUIDADA</v>
          </cell>
          <cell r="B3230" t="str">
            <v>0770024702</v>
          </cell>
          <cell r="C3230" t="str">
            <v>B</v>
          </cell>
          <cell r="D3230" t="str">
            <v>3 Month and less SME Loans</v>
          </cell>
          <cell r="E3230" t="str">
            <v>V</v>
          </cell>
          <cell r="F3230" t="str">
            <v>Performing</v>
          </cell>
          <cell r="G3230">
            <v>16680</v>
          </cell>
          <cell r="H3230">
            <v>1339.32</v>
          </cell>
        </row>
        <row r="3231">
          <cell r="A3231" t="str">
            <v>PRESTACAO LIQUIDADA</v>
          </cell>
          <cell r="B3231" t="str">
            <v>0770024709</v>
          </cell>
          <cell r="C3231" t="str">
            <v>B</v>
          </cell>
          <cell r="D3231" t="str">
            <v>3 Month and less SME Loans</v>
          </cell>
          <cell r="E3231" t="str">
            <v>V</v>
          </cell>
          <cell r="F3231" t="str">
            <v>Performing</v>
          </cell>
          <cell r="G3231">
            <v>3600</v>
          </cell>
          <cell r="H3231">
            <v>2072.7199999999998</v>
          </cell>
        </row>
        <row r="3232">
          <cell r="A3232" t="str">
            <v>PRESTACAO LIQUIDADA</v>
          </cell>
          <cell r="B3232" t="str">
            <v>0770024714</v>
          </cell>
          <cell r="C3232" t="str">
            <v>B</v>
          </cell>
          <cell r="D3232" t="str">
            <v>3 Month and less SME Loans</v>
          </cell>
          <cell r="E3232" t="str">
            <v>V</v>
          </cell>
          <cell r="F3232" t="str">
            <v>Performing</v>
          </cell>
          <cell r="G3232">
            <v>203.11</v>
          </cell>
          <cell r="H3232">
            <v>42.59</v>
          </cell>
        </row>
        <row r="3233">
          <cell r="A3233" t="str">
            <v>PRESTACAO LIQUIDADA</v>
          </cell>
          <cell r="B3233" t="str">
            <v>0770024733</v>
          </cell>
          <cell r="C3233" t="str">
            <v>B</v>
          </cell>
          <cell r="D3233" t="str">
            <v>3 Month and less SME Loans</v>
          </cell>
          <cell r="E3233" t="str">
            <v>V</v>
          </cell>
          <cell r="F3233" t="str">
            <v>Performing</v>
          </cell>
          <cell r="G3233">
            <v>701.74</v>
          </cell>
          <cell r="H3233">
            <v>135.87</v>
          </cell>
        </row>
        <row r="3234">
          <cell r="A3234" t="str">
            <v>PRESTACAO LIQUIDADA</v>
          </cell>
          <cell r="B3234" t="str">
            <v>0770024735</v>
          </cell>
          <cell r="C3234" t="str">
            <v>B</v>
          </cell>
          <cell r="D3234" t="str">
            <v>3 Month and less SME Loans</v>
          </cell>
          <cell r="E3234" t="str">
            <v>V</v>
          </cell>
          <cell r="F3234" t="str">
            <v>Performing</v>
          </cell>
          <cell r="G3234">
            <v>753.2</v>
          </cell>
          <cell r="H3234">
            <v>94.51</v>
          </cell>
        </row>
        <row r="3235">
          <cell r="A3235" t="str">
            <v>PRESTACAO LIQUIDADA</v>
          </cell>
          <cell r="B3235" t="str">
            <v>0770024736</v>
          </cell>
          <cell r="C3235" t="str">
            <v>B</v>
          </cell>
          <cell r="D3235" t="str">
            <v>3 Month and less SME Loans</v>
          </cell>
          <cell r="E3235" t="str">
            <v>V</v>
          </cell>
          <cell r="F3235" t="str">
            <v>Performing</v>
          </cell>
          <cell r="G3235">
            <v>2138.0100000000002</v>
          </cell>
          <cell r="H3235">
            <v>351.3</v>
          </cell>
        </row>
        <row r="3236">
          <cell r="A3236" t="str">
            <v>PRESTACAO LIQUIDADA</v>
          </cell>
          <cell r="B3236" t="str">
            <v>0770024739</v>
          </cell>
          <cell r="C3236" t="str">
            <v>B</v>
          </cell>
          <cell r="D3236" t="str">
            <v>3 Month and less SME Loans</v>
          </cell>
          <cell r="E3236" t="str">
            <v>V</v>
          </cell>
          <cell r="F3236" t="str">
            <v>Performing</v>
          </cell>
          <cell r="G3236">
            <v>752.3</v>
          </cell>
          <cell r="H3236">
            <v>59.59</v>
          </cell>
        </row>
        <row r="3237">
          <cell r="A3237" t="str">
            <v>PRESTACAO LIQUIDADA</v>
          </cell>
          <cell r="B3237" t="str">
            <v>0770024743</v>
          </cell>
          <cell r="C3237" t="str">
            <v>B</v>
          </cell>
          <cell r="D3237" t="str">
            <v>3 Month and less SME Loans</v>
          </cell>
          <cell r="E3237" t="str">
            <v>V</v>
          </cell>
          <cell r="F3237" t="str">
            <v>Performing</v>
          </cell>
          <cell r="G3237">
            <v>0</v>
          </cell>
          <cell r="H3237">
            <v>661.6</v>
          </cell>
        </row>
        <row r="3238">
          <cell r="A3238" t="str">
            <v>PRESTACAO LIQUIDADA</v>
          </cell>
          <cell r="B3238" t="str">
            <v>0770024749</v>
          </cell>
          <cell r="C3238" t="str">
            <v>B</v>
          </cell>
          <cell r="D3238" t="str">
            <v>3 Month and less SME Loans</v>
          </cell>
          <cell r="E3238" t="str">
            <v>V</v>
          </cell>
          <cell r="F3238" t="str">
            <v>Performing</v>
          </cell>
          <cell r="G3238">
            <v>0</v>
          </cell>
          <cell r="H3238">
            <v>118732.9</v>
          </cell>
        </row>
        <row r="3239">
          <cell r="A3239" t="str">
            <v>PRESTACAO LIQUIDADA</v>
          </cell>
          <cell r="B3239" t="str">
            <v>0770024752</v>
          </cell>
          <cell r="C3239" t="str">
            <v>B</v>
          </cell>
          <cell r="D3239" t="str">
            <v>3 Month and less SME Loans</v>
          </cell>
          <cell r="E3239" t="str">
            <v>V</v>
          </cell>
          <cell r="F3239" t="str">
            <v>Performing</v>
          </cell>
          <cell r="G3239">
            <v>180.49</v>
          </cell>
          <cell r="H3239">
            <v>95.82</v>
          </cell>
        </row>
        <row r="3240">
          <cell r="A3240" t="str">
            <v>PRESTACAO LIQUIDADA</v>
          </cell>
          <cell r="B3240" t="str">
            <v>0770024757</v>
          </cell>
          <cell r="C3240" t="str">
            <v>B</v>
          </cell>
          <cell r="D3240" t="str">
            <v>3 Month and less SME Loans</v>
          </cell>
          <cell r="E3240" t="str">
            <v>V</v>
          </cell>
          <cell r="F3240" t="str">
            <v>Performing</v>
          </cell>
          <cell r="G3240">
            <v>406.91</v>
          </cell>
          <cell r="H3240">
            <v>77.64</v>
          </cell>
        </row>
        <row r="3241">
          <cell r="A3241" t="str">
            <v>PRESTACAO LIQUIDADA</v>
          </cell>
          <cell r="B3241" t="str">
            <v>0770024759</v>
          </cell>
          <cell r="C3241" t="str">
            <v>B</v>
          </cell>
          <cell r="D3241" t="str">
            <v>3 Month and less SME Loans</v>
          </cell>
          <cell r="E3241" t="str">
            <v>V</v>
          </cell>
          <cell r="F3241" t="str">
            <v>Performing</v>
          </cell>
          <cell r="G3241">
            <v>948.03</v>
          </cell>
          <cell r="H3241">
            <v>145.08000000000001</v>
          </cell>
        </row>
        <row r="3242">
          <cell r="A3242" t="str">
            <v>PRESTACAO LIQUIDADA</v>
          </cell>
          <cell r="B3242" t="str">
            <v>0770024763</v>
          </cell>
          <cell r="C3242" t="str">
            <v>B</v>
          </cell>
          <cell r="D3242" t="str">
            <v>3 Month and less SME Loans</v>
          </cell>
          <cell r="E3242" t="str">
            <v>V</v>
          </cell>
          <cell r="F3242" t="str">
            <v>Performing</v>
          </cell>
          <cell r="G3242">
            <v>503.29</v>
          </cell>
          <cell r="H3242">
            <v>59.38</v>
          </cell>
        </row>
        <row r="3243">
          <cell r="A3243" t="str">
            <v>PRESTACAO LIQUIDADA</v>
          </cell>
          <cell r="B3243" t="str">
            <v>0770024768</v>
          </cell>
          <cell r="C3243" t="str">
            <v>B</v>
          </cell>
          <cell r="D3243" t="str">
            <v>3 Month and less SME Loans</v>
          </cell>
          <cell r="E3243" t="str">
            <v>V</v>
          </cell>
          <cell r="F3243" t="str">
            <v>Performing</v>
          </cell>
          <cell r="G3243">
            <v>660.27</v>
          </cell>
          <cell r="H3243">
            <v>117.46</v>
          </cell>
        </row>
        <row r="3244">
          <cell r="A3244" t="str">
            <v>PRESTACAO LIQUIDADA</v>
          </cell>
          <cell r="B3244" t="str">
            <v>0770024769</v>
          </cell>
          <cell r="C3244" t="str">
            <v>B</v>
          </cell>
          <cell r="D3244" t="str">
            <v>3 Month and less SME Loans</v>
          </cell>
          <cell r="E3244" t="str">
            <v>V</v>
          </cell>
          <cell r="F3244" t="str">
            <v>Performing</v>
          </cell>
          <cell r="G3244">
            <v>1600.09</v>
          </cell>
          <cell r="H3244">
            <v>234.92</v>
          </cell>
        </row>
        <row r="3245">
          <cell r="A3245" t="str">
            <v>PRESTACAO LIQUIDADA</v>
          </cell>
          <cell r="B3245" t="str">
            <v>0770024788</v>
          </cell>
          <cell r="C3245" t="str">
            <v>B</v>
          </cell>
          <cell r="D3245" t="str">
            <v>3 Month and less SME Loans</v>
          </cell>
          <cell r="E3245" t="str">
            <v>V</v>
          </cell>
          <cell r="F3245" t="str">
            <v>Performing</v>
          </cell>
          <cell r="G3245">
            <v>0</v>
          </cell>
          <cell r="H3245">
            <v>1496.39</v>
          </cell>
        </row>
        <row r="3246">
          <cell r="A3246" t="str">
            <v>PRESTACAO LIQUIDADA</v>
          </cell>
          <cell r="B3246" t="str">
            <v>0770024790</v>
          </cell>
          <cell r="C3246" t="str">
            <v>B</v>
          </cell>
          <cell r="D3246" t="str">
            <v>3 Month and less SME Loans</v>
          </cell>
          <cell r="E3246" t="str">
            <v>V</v>
          </cell>
          <cell r="F3246" t="str">
            <v>Performing</v>
          </cell>
          <cell r="G3246">
            <v>2500</v>
          </cell>
          <cell r="H3246">
            <v>59.82</v>
          </cell>
        </row>
        <row r="3247">
          <cell r="A3247" t="str">
            <v>PRESTACAO LIQUIDADA</v>
          </cell>
          <cell r="B3247" t="str">
            <v>0770024792</v>
          </cell>
          <cell r="C3247" t="str">
            <v>B</v>
          </cell>
          <cell r="D3247" t="str">
            <v>3 Month and less SME Loans</v>
          </cell>
          <cell r="E3247" t="str">
            <v>V</v>
          </cell>
          <cell r="F3247" t="str">
            <v>Performing</v>
          </cell>
          <cell r="G3247">
            <v>3443.6</v>
          </cell>
          <cell r="H3247">
            <v>708.68</v>
          </cell>
        </row>
        <row r="3248">
          <cell r="A3248" t="str">
            <v>PRESTACAO LIQUIDADA</v>
          </cell>
          <cell r="B3248" t="str">
            <v>0770024799</v>
          </cell>
          <cell r="C3248" t="str">
            <v>B</v>
          </cell>
          <cell r="D3248" t="str">
            <v>3 Month and less SME Loans</v>
          </cell>
          <cell r="E3248" t="str">
            <v>V</v>
          </cell>
          <cell r="F3248" t="str">
            <v>Performing</v>
          </cell>
          <cell r="G3248">
            <v>4247.54</v>
          </cell>
          <cell r="H3248">
            <v>1256.47</v>
          </cell>
        </row>
        <row r="3249">
          <cell r="A3249" t="str">
            <v>PRESTACAO LIQUIDADA</v>
          </cell>
          <cell r="B3249" t="str">
            <v>0770024800</v>
          </cell>
          <cell r="C3249" t="str">
            <v>B</v>
          </cell>
          <cell r="D3249" t="str">
            <v>3 Month and less SME Loans</v>
          </cell>
          <cell r="E3249" t="str">
            <v>V</v>
          </cell>
          <cell r="F3249" t="str">
            <v>Performing</v>
          </cell>
          <cell r="G3249">
            <v>4462.46</v>
          </cell>
          <cell r="H3249">
            <v>1520.99</v>
          </cell>
        </row>
        <row r="3250">
          <cell r="A3250" t="str">
            <v>PRESTACAO LIQUIDADA</v>
          </cell>
          <cell r="B3250" t="str">
            <v>0770024858</v>
          </cell>
          <cell r="C3250" t="str">
            <v>B</v>
          </cell>
          <cell r="D3250" t="str">
            <v>3 Month and less SME Loans</v>
          </cell>
          <cell r="E3250" t="str">
            <v>V</v>
          </cell>
          <cell r="F3250" t="str">
            <v>Performing</v>
          </cell>
          <cell r="G3250">
            <v>1410.96</v>
          </cell>
          <cell r="H3250">
            <v>274.86</v>
          </cell>
        </row>
        <row r="3251">
          <cell r="A3251" t="str">
            <v>PRESTACAO LIQUIDADA</v>
          </cell>
          <cell r="B3251" t="str">
            <v>0770024864</v>
          </cell>
          <cell r="C3251" t="str">
            <v>B</v>
          </cell>
          <cell r="D3251" t="str">
            <v>3 Month and less SME Loans</v>
          </cell>
          <cell r="E3251" t="str">
            <v>V</v>
          </cell>
          <cell r="F3251" t="str">
            <v>Performing</v>
          </cell>
          <cell r="G3251">
            <v>2172.67</v>
          </cell>
          <cell r="H3251">
            <v>88.86</v>
          </cell>
        </row>
        <row r="3252">
          <cell r="A3252" t="str">
            <v>PRESTACAO LIQUIDADA</v>
          </cell>
          <cell r="B3252" t="str">
            <v>0770024870</v>
          </cell>
          <cell r="C3252" t="str">
            <v>B</v>
          </cell>
          <cell r="D3252" t="str">
            <v>3 Month and less SME Loans</v>
          </cell>
          <cell r="E3252" t="str">
            <v>V</v>
          </cell>
          <cell r="F3252" t="str">
            <v>Performing</v>
          </cell>
          <cell r="G3252">
            <v>16666.66</v>
          </cell>
          <cell r="H3252">
            <v>413.61</v>
          </cell>
        </row>
        <row r="3253">
          <cell r="A3253" t="str">
            <v>PRESTACAO LIQUIDADA</v>
          </cell>
          <cell r="B3253" t="str">
            <v>0770024902</v>
          </cell>
          <cell r="C3253" t="str">
            <v>B</v>
          </cell>
          <cell r="D3253" t="str">
            <v>3 Month and less SME Loans</v>
          </cell>
          <cell r="E3253" t="str">
            <v>V</v>
          </cell>
          <cell r="F3253" t="str">
            <v>Performing</v>
          </cell>
          <cell r="G3253">
            <v>1545.72</v>
          </cell>
          <cell r="H3253">
            <v>155</v>
          </cell>
        </row>
        <row r="3254">
          <cell r="A3254" t="str">
            <v>PRESTACAO LIQUIDADA</v>
          </cell>
          <cell r="B3254" t="str">
            <v>0770024910</v>
          </cell>
          <cell r="C3254" t="str">
            <v>B</v>
          </cell>
          <cell r="D3254" t="str">
            <v>3 Month and less SME Loans</v>
          </cell>
          <cell r="E3254" t="str">
            <v>V</v>
          </cell>
          <cell r="F3254" t="str">
            <v>Performing</v>
          </cell>
          <cell r="G3254">
            <v>1488.68</v>
          </cell>
          <cell r="H3254">
            <v>165.52</v>
          </cell>
        </row>
        <row r="3255">
          <cell r="A3255" t="str">
            <v>PRESTACAO LIQUIDADA</v>
          </cell>
          <cell r="B3255" t="str">
            <v>0770024911</v>
          </cell>
          <cell r="C3255" t="str">
            <v>B</v>
          </cell>
          <cell r="D3255" t="str">
            <v>3 Month and less SME Loans</v>
          </cell>
          <cell r="E3255" t="str">
            <v>V</v>
          </cell>
          <cell r="F3255" t="str">
            <v>Performing</v>
          </cell>
          <cell r="G3255">
            <v>10000</v>
          </cell>
          <cell r="H3255">
            <v>502.34</v>
          </cell>
        </row>
        <row r="3256">
          <cell r="A3256" t="str">
            <v>PRESTACAO LIQUIDADA</v>
          </cell>
          <cell r="B3256" t="str">
            <v>0770024912</v>
          </cell>
          <cell r="C3256" t="str">
            <v>B</v>
          </cell>
          <cell r="D3256" t="str">
            <v>3 Month and less SME Loans</v>
          </cell>
          <cell r="E3256" t="str">
            <v>V</v>
          </cell>
          <cell r="F3256" t="str">
            <v>Performing</v>
          </cell>
          <cell r="G3256">
            <v>4166.67</v>
          </cell>
          <cell r="H3256">
            <v>799.71</v>
          </cell>
        </row>
        <row r="3257">
          <cell r="A3257" t="str">
            <v>PRESTACAO LIQUIDADA</v>
          </cell>
          <cell r="B3257" t="str">
            <v>0770024933</v>
          </cell>
          <cell r="C3257" t="str">
            <v>B</v>
          </cell>
          <cell r="D3257" t="str">
            <v>3 Month and less SME Loans</v>
          </cell>
          <cell r="E3257" t="str">
            <v>F</v>
          </cell>
          <cell r="F3257" t="str">
            <v>Performing</v>
          </cell>
          <cell r="G3257">
            <v>537.9</v>
          </cell>
          <cell r="H3257">
            <v>153.63</v>
          </cell>
        </row>
        <row r="3258">
          <cell r="A3258" t="str">
            <v>PRESTACAO LIQUIDADA</v>
          </cell>
          <cell r="B3258" t="str">
            <v>0770024934</v>
          </cell>
          <cell r="C3258" t="str">
            <v>B</v>
          </cell>
          <cell r="D3258" t="str">
            <v>3 Month and less SME Loans</v>
          </cell>
          <cell r="E3258" t="str">
            <v>V</v>
          </cell>
          <cell r="F3258" t="str">
            <v>Performing</v>
          </cell>
          <cell r="G3258">
            <v>0</v>
          </cell>
          <cell r="H3258">
            <v>17056.37</v>
          </cell>
        </row>
        <row r="3259">
          <cell r="A3259" t="str">
            <v>PRESTACAO LIQUIDADA</v>
          </cell>
          <cell r="B3259" t="str">
            <v>0770024944</v>
          </cell>
          <cell r="C3259" t="str">
            <v>B</v>
          </cell>
          <cell r="D3259" t="str">
            <v>3 Month and less SME Loans</v>
          </cell>
          <cell r="E3259" t="str">
            <v>V</v>
          </cell>
          <cell r="F3259" t="str">
            <v>Performing</v>
          </cell>
          <cell r="G3259">
            <v>3055.56</v>
          </cell>
          <cell r="H3259">
            <v>207.36</v>
          </cell>
        </row>
        <row r="3260">
          <cell r="A3260" t="str">
            <v>PRESTACAO LIQUIDADA</v>
          </cell>
          <cell r="B3260" t="str">
            <v>0770024952</v>
          </cell>
          <cell r="C3260" t="str">
            <v>B</v>
          </cell>
          <cell r="D3260" t="str">
            <v>3 Month and less SME Loans</v>
          </cell>
          <cell r="E3260" t="str">
            <v>V</v>
          </cell>
          <cell r="F3260" t="str">
            <v>Performing</v>
          </cell>
          <cell r="G3260">
            <v>10937.49</v>
          </cell>
          <cell r="H3260">
            <v>1898.79</v>
          </cell>
        </row>
        <row r="3261">
          <cell r="A3261" t="str">
            <v>PRESTACAO LIQUIDADA</v>
          </cell>
          <cell r="B3261" t="str">
            <v>0770024956</v>
          </cell>
          <cell r="C3261" t="str">
            <v>B</v>
          </cell>
          <cell r="D3261" t="str">
            <v>3 Month and less SME Loans</v>
          </cell>
          <cell r="E3261" t="str">
            <v>V</v>
          </cell>
          <cell r="F3261" t="str">
            <v>Performing</v>
          </cell>
          <cell r="G3261">
            <v>4166.66</v>
          </cell>
          <cell r="H3261">
            <v>418.39</v>
          </cell>
        </row>
        <row r="3262">
          <cell r="A3262" t="str">
            <v>PRESTACAO LIQUIDADA</v>
          </cell>
          <cell r="B3262" t="str">
            <v>0770024971</v>
          </cell>
          <cell r="C3262" t="str">
            <v>B</v>
          </cell>
          <cell r="D3262" t="str">
            <v>3 Month and less SME Loans</v>
          </cell>
          <cell r="E3262" t="str">
            <v>V</v>
          </cell>
          <cell r="F3262" t="str">
            <v>Performing</v>
          </cell>
          <cell r="G3262">
            <v>743.24</v>
          </cell>
          <cell r="H3262">
            <v>109.62</v>
          </cell>
        </row>
        <row r="3263">
          <cell r="A3263" t="str">
            <v>PRESTACAO LIQUIDADA</v>
          </cell>
          <cell r="B3263" t="str">
            <v>0770024975</v>
          </cell>
          <cell r="C3263" t="str">
            <v>B</v>
          </cell>
          <cell r="D3263" t="str">
            <v>3 Month and less SME Loans</v>
          </cell>
          <cell r="E3263" t="str">
            <v>V</v>
          </cell>
          <cell r="F3263" t="str">
            <v>Performing</v>
          </cell>
          <cell r="G3263">
            <v>3116.53</v>
          </cell>
          <cell r="H3263">
            <v>241.11</v>
          </cell>
        </row>
        <row r="3264">
          <cell r="A3264" t="str">
            <v>PRESTACAO LIQUIDADA</v>
          </cell>
          <cell r="B3264" t="str">
            <v>0770024982</v>
          </cell>
          <cell r="C3264" t="str">
            <v>B</v>
          </cell>
          <cell r="D3264" t="str">
            <v>3 Month and less SME Loans</v>
          </cell>
          <cell r="E3264" t="str">
            <v>V</v>
          </cell>
          <cell r="F3264" t="str">
            <v>Performing</v>
          </cell>
          <cell r="G3264">
            <v>1421.12</v>
          </cell>
          <cell r="H3264">
            <v>266.95</v>
          </cell>
        </row>
        <row r="3265">
          <cell r="A3265" t="str">
            <v>PRESTACAO LIQUIDADA</v>
          </cell>
          <cell r="B3265" t="str">
            <v>0770024985</v>
          </cell>
          <cell r="C3265" t="str">
            <v>B</v>
          </cell>
          <cell r="D3265" t="str">
            <v>3 Month and less SME Loans</v>
          </cell>
          <cell r="E3265" t="str">
            <v>V</v>
          </cell>
          <cell r="F3265" t="str">
            <v>Performing</v>
          </cell>
          <cell r="G3265">
            <v>1047.5899999999999</v>
          </cell>
          <cell r="H3265">
            <v>218.68</v>
          </cell>
        </row>
        <row r="3266">
          <cell r="A3266" t="str">
            <v>PRESTACAO LIQUIDADA</v>
          </cell>
          <cell r="B3266" t="str">
            <v>0770024987</v>
          </cell>
          <cell r="C3266" t="str">
            <v>B</v>
          </cell>
          <cell r="D3266" t="str">
            <v>3 Month and less SME Loans</v>
          </cell>
          <cell r="E3266" t="str">
            <v>V</v>
          </cell>
          <cell r="F3266" t="str">
            <v>Performing</v>
          </cell>
          <cell r="G3266">
            <v>1063.27</v>
          </cell>
          <cell r="H3266">
            <v>215.26</v>
          </cell>
        </row>
        <row r="3267">
          <cell r="A3267" t="str">
            <v>PRESTACAO LIQUIDADA</v>
          </cell>
          <cell r="B3267" t="str">
            <v>0770024988</v>
          </cell>
          <cell r="C3267" t="str">
            <v>B</v>
          </cell>
          <cell r="D3267" t="str">
            <v>3 Month and less SME Loans</v>
          </cell>
          <cell r="E3267" t="str">
            <v>V</v>
          </cell>
          <cell r="F3267" t="str">
            <v>Performing</v>
          </cell>
          <cell r="G3267">
            <v>702786.19</v>
          </cell>
          <cell r="H3267">
            <v>27126.44</v>
          </cell>
        </row>
        <row r="3268">
          <cell r="A3268" t="str">
            <v>PRESTACAO LIQUIDADA</v>
          </cell>
          <cell r="B3268" t="str">
            <v>0770024989</v>
          </cell>
          <cell r="C3268" t="str">
            <v>B</v>
          </cell>
          <cell r="D3268" t="str">
            <v>3 Month and less SME Loans</v>
          </cell>
          <cell r="E3268" t="str">
            <v>V</v>
          </cell>
          <cell r="F3268" t="str">
            <v>Performing</v>
          </cell>
          <cell r="G3268">
            <v>834.22</v>
          </cell>
          <cell r="H3268">
            <v>121.13</v>
          </cell>
        </row>
        <row r="3269">
          <cell r="A3269" t="str">
            <v>PRESTACAO LIQUIDADA</v>
          </cell>
          <cell r="B3269" t="str">
            <v>0770024991</v>
          </cell>
          <cell r="C3269" t="str">
            <v>B</v>
          </cell>
          <cell r="D3269" t="str">
            <v>3 Month and less SME Loans</v>
          </cell>
          <cell r="E3269" t="str">
            <v>V</v>
          </cell>
          <cell r="F3269" t="str">
            <v>Performing</v>
          </cell>
          <cell r="G3269">
            <v>131249.97</v>
          </cell>
          <cell r="H3269">
            <v>28876.32</v>
          </cell>
        </row>
        <row r="3270">
          <cell r="A3270" t="str">
            <v>PRESTACAO LIQUIDADA</v>
          </cell>
          <cell r="B3270" t="str">
            <v>0770025003</v>
          </cell>
          <cell r="C3270" t="str">
            <v>B</v>
          </cell>
          <cell r="D3270" t="str">
            <v>3 Month and less SME Loans</v>
          </cell>
          <cell r="E3270" t="str">
            <v>V</v>
          </cell>
          <cell r="F3270" t="str">
            <v>Performing</v>
          </cell>
          <cell r="G3270">
            <v>42011.47</v>
          </cell>
          <cell r="H3270">
            <v>1985.1</v>
          </cell>
        </row>
        <row r="3271">
          <cell r="A3271" t="str">
            <v>PRESTACAO LIQUIDADA</v>
          </cell>
          <cell r="B3271" t="str">
            <v>0770025008</v>
          </cell>
          <cell r="C3271" t="str">
            <v>B</v>
          </cell>
          <cell r="D3271" t="str">
            <v>3 Month and less SME Loans</v>
          </cell>
          <cell r="E3271" t="str">
            <v>V</v>
          </cell>
          <cell r="F3271" t="str">
            <v>Performing</v>
          </cell>
          <cell r="G3271">
            <v>25000</v>
          </cell>
          <cell r="H3271">
            <v>4156.6099999999997</v>
          </cell>
        </row>
        <row r="3272">
          <cell r="A3272" t="str">
            <v>PRESTACAO LIQUIDADA</v>
          </cell>
          <cell r="B3272" t="str">
            <v>0770025029</v>
          </cell>
          <cell r="C3272" t="str">
            <v>B</v>
          </cell>
          <cell r="D3272" t="str">
            <v>3 Month and less SME Loans</v>
          </cell>
          <cell r="E3272" t="str">
            <v>V</v>
          </cell>
          <cell r="F3272" t="str">
            <v>Performing</v>
          </cell>
          <cell r="G3272">
            <v>1194.05</v>
          </cell>
          <cell r="H3272">
            <v>227.47</v>
          </cell>
        </row>
        <row r="3273">
          <cell r="A3273" t="str">
            <v>PRESTACAO LIQUIDADA</v>
          </cell>
          <cell r="B3273" t="str">
            <v>0770025042</v>
          </cell>
          <cell r="C3273" t="str">
            <v>B</v>
          </cell>
          <cell r="D3273" t="str">
            <v>3 Month and less SME Loans</v>
          </cell>
          <cell r="E3273" t="str">
            <v>V</v>
          </cell>
          <cell r="F3273" t="str">
            <v>Performing</v>
          </cell>
          <cell r="G3273">
            <v>3758.77</v>
          </cell>
          <cell r="H3273">
            <v>1123.6099999999999</v>
          </cell>
        </row>
        <row r="3274">
          <cell r="A3274" t="str">
            <v>PRESTACAO LIQUIDADA</v>
          </cell>
          <cell r="B3274" t="str">
            <v>0770025050</v>
          </cell>
          <cell r="C3274" t="str">
            <v>B</v>
          </cell>
          <cell r="D3274" t="str">
            <v>3 Month and less SME Loans</v>
          </cell>
          <cell r="E3274" t="str">
            <v>V</v>
          </cell>
          <cell r="F3274" t="str">
            <v>Delinquent</v>
          </cell>
          <cell r="G3274">
            <v>2795.28</v>
          </cell>
          <cell r="H3274">
            <v>163.87</v>
          </cell>
        </row>
        <row r="3275">
          <cell r="A3275" t="str">
            <v>PRESTACAO LIQUIDADA</v>
          </cell>
          <cell r="B3275" t="str">
            <v>0770025055</v>
          </cell>
          <cell r="C3275" t="str">
            <v>B</v>
          </cell>
          <cell r="D3275" t="str">
            <v>3 Month and less SME Loans</v>
          </cell>
          <cell r="E3275" t="str">
            <v>V</v>
          </cell>
          <cell r="F3275" t="str">
            <v>Performing</v>
          </cell>
          <cell r="G3275">
            <v>15279.3</v>
          </cell>
          <cell r="H3275">
            <v>1016.75</v>
          </cell>
        </row>
        <row r="3276">
          <cell r="A3276" t="str">
            <v>PRESTACAO LIQUIDADA</v>
          </cell>
          <cell r="B3276" t="str">
            <v>0770025089</v>
          </cell>
          <cell r="C3276" t="str">
            <v>B</v>
          </cell>
          <cell r="D3276" t="str">
            <v>3 Month and less SME Loans</v>
          </cell>
          <cell r="E3276" t="str">
            <v>V</v>
          </cell>
          <cell r="F3276" t="str">
            <v>Performing</v>
          </cell>
          <cell r="G3276">
            <v>750</v>
          </cell>
          <cell r="H3276">
            <v>80.739999999999995</v>
          </cell>
        </row>
        <row r="3277">
          <cell r="A3277" t="str">
            <v>PRESTACAO LIQUIDADA</v>
          </cell>
          <cell r="B3277" t="str">
            <v>0770025090</v>
          </cell>
          <cell r="C3277" t="str">
            <v>B</v>
          </cell>
          <cell r="D3277" t="str">
            <v>3 Month and less SME Loans</v>
          </cell>
          <cell r="E3277" t="str">
            <v>V</v>
          </cell>
          <cell r="F3277" t="str">
            <v>Performing</v>
          </cell>
          <cell r="G3277">
            <v>6944</v>
          </cell>
          <cell r="H3277">
            <v>1064.93</v>
          </cell>
        </row>
        <row r="3278">
          <cell r="A3278" t="str">
            <v>PRESTACAO LIQUIDADA</v>
          </cell>
          <cell r="B3278" t="str">
            <v>0770025094</v>
          </cell>
          <cell r="C3278" t="str">
            <v>B</v>
          </cell>
          <cell r="D3278" t="str">
            <v>3 Month and less SME Loans</v>
          </cell>
          <cell r="E3278" t="str">
            <v>V</v>
          </cell>
          <cell r="F3278" t="str">
            <v>Performing</v>
          </cell>
          <cell r="G3278">
            <v>3205.13</v>
          </cell>
          <cell r="H3278">
            <v>615.16</v>
          </cell>
        </row>
        <row r="3279">
          <cell r="A3279" t="str">
            <v>PRESTACAO LIQUIDADA</v>
          </cell>
          <cell r="B3279" t="str">
            <v>0770025101</v>
          </cell>
          <cell r="C3279" t="str">
            <v>B</v>
          </cell>
          <cell r="D3279" t="str">
            <v>3 Month and less SME Loans</v>
          </cell>
          <cell r="E3279" t="str">
            <v>V</v>
          </cell>
          <cell r="F3279" t="str">
            <v>Performing</v>
          </cell>
          <cell r="G3279">
            <v>12500</v>
          </cell>
          <cell r="H3279">
            <v>119.36</v>
          </cell>
        </row>
        <row r="3280">
          <cell r="A3280" t="str">
            <v>PRESTACAO LIQUIDADA</v>
          </cell>
          <cell r="B3280" t="str">
            <v>0770025129</v>
          </cell>
          <cell r="C3280" t="str">
            <v>B</v>
          </cell>
          <cell r="D3280" t="str">
            <v>3 Month and less SME Loans</v>
          </cell>
          <cell r="E3280" t="str">
            <v>V</v>
          </cell>
          <cell r="F3280" t="str">
            <v>Performing</v>
          </cell>
          <cell r="G3280">
            <v>2978.21</v>
          </cell>
          <cell r="H3280">
            <v>329.38</v>
          </cell>
        </row>
        <row r="3281">
          <cell r="A3281" t="str">
            <v>PRESTACAO LIQUIDADA</v>
          </cell>
          <cell r="B3281" t="str">
            <v>0770025141</v>
          </cell>
          <cell r="C3281" t="str">
            <v>B</v>
          </cell>
          <cell r="D3281" t="str">
            <v>3 Month and less SME Loans</v>
          </cell>
          <cell r="E3281" t="str">
            <v>V</v>
          </cell>
          <cell r="F3281" t="str">
            <v>Performing</v>
          </cell>
          <cell r="G3281">
            <v>12057.31</v>
          </cell>
          <cell r="H3281">
            <v>5696.52</v>
          </cell>
        </row>
        <row r="3282">
          <cell r="A3282" t="str">
            <v>PRESTACAO LIQUIDADA</v>
          </cell>
          <cell r="B3282" t="str">
            <v>0770025142</v>
          </cell>
          <cell r="C3282" t="str">
            <v>B</v>
          </cell>
          <cell r="D3282" t="str">
            <v>3 Month and less SME Loans</v>
          </cell>
          <cell r="E3282" t="str">
            <v>V</v>
          </cell>
          <cell r="F3282" t="str">
            <v>Performing</v>
          </cell>
          <cell r="G3282">
            <v>9165.5400000000009</v>
          </cell>
          <cell r="H3282">
            <v>3343.8</v>
          </cell>
        </row>
        <row r="3283">
          <cell r="A3283" t="str">
            <v>PRESTACAO LIQUIDADA</v>
          </cell>
          <cell r="B3283" t="str">
            <v>0770025165</v>
          </cell>
          <cell r="C3283" t="str">
            <v>B</v>
          </cell>
          <cell r="D3283" t="str">
            <v>3 Month and less SME Loans</v>
          </cell>
          <cell r="E3283" t="str">
            <v>V</v>
          </cell>
          <cell r="F3283" t="str">
            <v>Performing</v>
          </cell>
          <cell r="G3283">
            <v>2700.83</v>
          </cell>
          <cell r="H3283">
            <v>580.44000000000005</v>
          </cell>
        </row>
        <row r="3284">
          <cell r="A3284" t="str">
            <v>PRESTACAO LIQUIDADA</v>
          </cell>
          <cell r="B3284" t="str">
            <v>0770025170</v>
          </cell>
          <cell r="C3284" t="str">
            <v>B</v>
          </cell>
          <cell r="D3284" t="str">
            <v>3 Month and less SME Loans</v>
          </cell>
          <cell r="E3284" t="str">
            <v>V</v>
          </cell>
          <cell r="F3284" t="str">
            <v>Performing</v>
          </cell>
          <cell r="G3284">
            <v>0</v>
          </cell>
          <cell r="H3284">
            <v>624.62</v>
          </cell>
        </row>
        <row r="3285">
          <cell r="A3285" t="str">
            <v>PRESTACAO LIQUIDADA</v>
          </cell>
          <cell r="B3285" t="str">
            <v>0770025195</v>
          </cell>
          <cell r="C3285" t="str">
            <v>B</v>
          </cell>
          <cell r="D3285" t="str">
            <v>3 Month and less SME Loans</v>
          </cell>
          <cell r="E3285" t="str">
            <v>V</v>
          </cell>
          <cell r="F3285" t="str">
            <v>Performing</v>
          </cell>
          <cell r="G3285">
            <v>29790.12</v>
          </cell>
          <cell r="H3285">
            <v>3098.96</v>
          </cell>
        </row>
        <row r="3286">
          <cell r="A3286" t="str">
            <v>PRESTACAO LIQUIDADA</v>
          </cell>
          <cell r="B3286" t="str">
            <v>0770025221</v>
          </cell>
          <cell r="C3286" t="str">
            <v>B</v>
          </cell>
          <cell r="D3286" t="str">
            <v>3 Month and less SME Loans</v>
          </cell>
          <cell r="E3286" t="str">
            <v>V</v>
          </cell>
          <cell r="F3286" t="str">
            <v>Performing</v>
          </cell>
          <cell r="G3286">
            <v>8540.58</v>
          </cell>
          <cell r="H3286">
            <v>1391.7</v>
          </cell>
        </row>
        <row r="3287">
          <cell r="A3287" t="str">
            <v>PRESTACAO LIQUIDADA</v>
          </cell>
          <cell r="B3287" t="str">
            <v>0770025255</v>
          </cell>
          <cell r="C3287" t="str">
            <v>B</v>
          </cell>
          <cell r="D3287" t="str">
            <v>3 Month and less SME Loans</v>
          </cell>
          <cell r="E3287" t="str">
            <v>V</v>
          </cell>
          <cell r="F3287" t="str">
            <v>Performing</v>
          </cell>
          <cell r="G3287">
            <v>1388.89</v>
          </cell>
          <cell r="H3287">
            <v>171</v>
          </cell>
        </row>
        <row r="3288">
          <cell r="A3288" t="str">
            <v>PRESTACAO LIQUIDADA</v>
          </cell>
          <cell r="B3288" t="str">
            <v>0770025257</v>
          </cell>
          <cell r="C3288" t="str">
            <v>B</v>
          </cell>
          <cell r="D3288" t="str">
            <v>3 Month and less SME Loans</v>
          </cell>
          <cell r="E3288" t="str">
            <v>V</v>
          </cell>
          <cell r="F3288" t="str">
            <v>Performing</v>
          </cell>
          <cell r="G3288">
            <v>2578.2199999999998</v>
          </cell>
          <cell r="H3288">
            <v>153.09</v>
          </cell>
        </row>
        <row r="3289">
          <cell r="A3289" t="str">
            <v>PRESTACAO LIQUIDADA</v>
          </cell>
          <cell r="B3289" t="str">
            <v>0770025289</v>
          </cell>
          <cell r="C3289" t="str">
            <v>B</v>
          </cell>
          <cell r="D3289" t="str">
            <v>3 Month and less SME Loans</v>
          </cell>
          <cell r="E3289" t="str">
            <v>V</v>
          </cell>
          <cell r="F3289" t="str">
            <v>Performing</v>
          </cell>
          <cell r="G3289">
            <v>23809.54</v>
          </cell>
          <cell r="H3289">
            <v>696.34</v>
          </cell>
        </row>
        <row r="3290">
          <cell r="A3290" t="str">
            <v>PRESTACAO LIQUIDADA</v>
          </cell>
          <cell r="B3290" t="str">
            <v>0770025290</v>
          </cell>
          <cell r="C3290" t="str">
            <v>B</v>
          </cell>
          <cell r="D3290" t="str">
            <v>3 Month and less SME Loans</v>
          </cell>
          <cell r="E3290" t="str">
            <v>V</v>
          </cell>
          <cell r="F3290" t="str">
            <v>Performing</v>
          </cell>
          <cell r="G3290">
            <v>0</v>
          </cell>
          <cell r="H3290">
            <v>226.76</v>
          </cell>
        </row>
        <row r="3291">
          <cell r="A3291" t="str">
            <v>PRESTACAO LIQUIDADA</v>
          </cell>
          <cell r="B3291" t="str">
            <v>0770025301</v>
          </cell>
          <cell r="C3291" t="str">
            <v>B</v>
          </cell>
          <cell r="D3291" t="str">
            <v>3 Month and less SME Loans</v>
          </cell>
          <cell r="E3291" t="str">
            <v>V</v>
          </cell>
          <cell r="F3291" t="str">
            <v>Performing</v>
          </cell>
          <cell r="G3291">
            <v>1124.57</v>
          </cell>
          <cell r="H3291">
            <v>90.01</v>
          </cell>
        </row>
        <row r="3292">
          <cell r="A3292" t="str">
            <v>PRESTACAO LIQUIDADA</v>
          </cell>
          <cell r="B3292" t="str">
            <v>0770025332</v>
          </cell>
          <cell r="C3292" t="str">
            <v>B</v>
          </cell>
          <cell r="D3292" t="str">
            <v>3 Month and less SME Loans</v>
          </cell>
          <cell r="E3292" t="str">
            <v>V</v>
          </cell>
          <cell r="F3292" t="str">
            <v>Performing</v>
          </cell>
          <cell r="G3292">
            <v>250.49</v>
          </cell>
          <cell r="H3292">
            <v>59.52</v>
          </cell>
        </row>
        <row r="3293">
          <cell r="A3293" t="str">
            <v>PRESTACAO LIQUIDADA</v>
          </cell>
          <cell r="B3293" t="str">
            <v>0770025336</v>
          </cell>
          <cell r="C3293" t="str">
            <v>B</v>
          </cell>
          <cell r="D3293" t="str">
            <v>3 Month and less SME Loans</v>
          </cell>
          <cell r="E3293" t="str">
            <v>V</v>
          </cell>
          <cell r="F3293" t="str">
            <v>Performing</v>
          </cell>
          <cell r="G3293">
            <v>10487.27</v>
          </cell>
          <cell r="H3293">
            <v>520.91999999999996</v>
          </cell>
        </row>
        <row r="3294">
          <cell r="A3294" t="str">
            <v>PRESTACAO LIQUIDADA</v>
          </cell>
          <cell r="B3294" t="str">
            <v>0770025342</v>
          </cell>
          <cell r="C3294" t="str">
            <v>B</v>
          </cell>
          <cell r="D3294" t="str">
            <v>3 Month and less SME Loans</v>
          </cell>
          <cell r="E3294" t="str">
            <v>V</v>
          </cell>
          <cell r="F3294" t="str">
            <v>Performing</v>
          </cell>
          <cell r="G3294">
            <v>63888.71</v>
          </cell>
          <cell r="H3294">
            <v>17359.48</v>
          </cell>
        </row>
        <row r="3295">
          <cell r="A3295" t="str">
            <v>PRESTACAO LIQUIDADA</v>
          </cell>
          <cell r="B3295" t="str">
            <v>0770025355</v>
          </cell>
          <cell r="C3295" t="str">
            <v>B</v>
          </cell>
          <cell r="D3295" t="str">
            <v>3 Month and less SME Loans</v>
          </cell>
          <cell r="E3295" t="str">
            <v>V</v>
          </cell>
          <cell r="F3295" t="str">
            <v>Performing</v>
          </cell>
          <cell r="G3295">
            <v>805.94</v>
          </cell>
          <cell r="H3295">
            <v>112.23</v>
          </cell>
        </row>
        <row r="3296">
          <cell r="A3296" t="str">
            <v>PRESTACAO LIQUIDADA</v>
          </cell>
          <cell r="B3296" t="str">
            <v>0770025367</v>
          </cell>
          <cell r="C3296" t="str">
            <v>B</v>
          </cell>
          <cell r="D3296" t="str">
            <v>3 Month and less SME Loans</v>
          </cell>
          <cell r="E3296" t="str">
            <v>V</v>
          </cell>
          <cell r="F3296" t="str">
            <v>Performing</v>
          </cell>
          <cell r="G3296">
            <v>416.01</v>
          </cell>
          <cell r="H3296">
            <v>51.56</v>
          </cell>
        </row>
        <row r="3297">
          <cell r="A3297" t="str">
            <v>PRESTACAO LIQUIDADA</v>
          </cell>
          <cell r="B3297" t="str">
            <v>0770025383</v>
          </cell>
          <cell r="C3297" t="str">
            <v>B</v>
          </cell>
          <cell r="D3297" t="str">
            <v>3 Month and less SME Loans</v>
          </cell>
          <cell r="E3297" t="str">
            <v>V</v>
          </cell>
          <cell r="F3297" t="str">
            <v>Performing</v>
          </cell>
          <cell r="G3297">
            <v>501.36</v>
          </cell>
          <cell r="H3297">
            <v>101.08</v>
          </cell>
        </row>
        <row r="3298">
          <cell r="A3298" t="str">
            <v>PRESTACAO LIQUIDADA</v>
          </cell>
          <cell r="B3298" t="str">
            <v>0770025406</v>
          </cell>
          <cell r="C3298" t="str">
            <v>B</v>
          </cell>
          <cell r="D3298" t="str">
            <v>3 Month and less SME Loans</v>
          </cell>
          <cell r="E3298" t="str">
            <v>V</v>
          </cell>
          <cell r="F3298" t="str">
            <v>Performing</v>
          </cell>
          <cell r="G3298">
            <v>62500</v>
          </cell>
          <cell r="H3298">
            <v>9919.9500000000007</v>
          </cell>
        </row>
        <row r="3299">
          <cell r="A3299" t="str">
            <v>PRESTACAO LIQUIDADA</v>
          </cell>
          <cell r="B3299" t="str">
            <v>0770025447</v>
          </cell>
          <cell r="C3299" t="str">
            <v>B</v>
          </cell>
          <cell r="D3299" t="str">
            <v>3 Month and less SME Loans</v>
          </cell>
          <cell r="E3299" t="str">
            <v>V</v>
          </cell>
          <cell r="F3299" t="str">
            <v>Performing</v>
          </cell>
          <cell r="G3299">
            <v>798.42</v>
          </cell>
          <cell r="H3299">
            <v>121.94</v>
          </cell>
        </row>
        <row r="3300">
          <cell r="A3300" t="str">
            <v>PRESTACAO LIQUIDADA</v>
          </cell>
          <cell r="B3300" t="str">
            <v>0770025468</v>
          </cell>
          <cell r="C3300" t="str">
            <v>B</v>
          </cell>
          <cell r="D3300" t="str">
            <v>3 Month and less SME Loans</v>
          </cell>
          <cell r="E3300" t="str">
            <v>V</v>
          </cell>
          <cell r="F3300" t="str">
            <v>Performing</v>
          </cell>
          <cell r="G3300">
            <v>3019.95</v>
          </cell>
          <cell r="H3300">
            <v>513.69000000000005</v>
          </cell>
        </row>
        <row r="3301">
          <cell r="A3301" t="str">
            <v>PRESTACAO LIQUIDADA</v>
          </cell>
          <cell r="B3301" t="str">
            <v>0770025471</v>
          </cell>
          <cell r="C3301" t="str">
            <v>B</v>
          </cell>
          <cell r="D3301" t="str">
            <v>3 Month and less SME Loans</v>
          </cell>
          <cell r="E3301" t="str">
            <v>V</v>
          </cell>
          <cell r="F3301" t="str">
            <v>Performing</v>
          </cell>
          <cell r="G3301">
            <v>625</v>
          </cell>
          <cell r="H3301">
            <v>43.95</v>
          </cell>
        </row>
        <row r="3302">
          <cell r="A3302" t="str">
            <v>PRESTACAO LIQUIDADA</v>
          </cell>
          <cell r="B3302" t="str">
            <v>0770025483</v>
          </cell>
          <cell r="C3302" t="str">
            <v>B</v>
          </cell>
          <cell r="D3302" t="str">
            <v>3 Month and less SME Loans</v>
          </cell>
          <cell r="E3302" t="str">
            <v>V</v>
          </cell>
          <cell r="F3302" t="str">
            <v>Performing</v>
          </cell>
          <cell r="G3302">
            <v>1335.98</v>
          </cell>
          <cell r="H3302">
            <v>169.75</v>
          </cell>
        </row>
        <row r="3303">
          <cell r="A3303" t="str">
            <v>PRESTACAO LIQUIDADA</v>
          </cell>
          <cell r="B3303" t="str">
            <v>0770025503</v>
          </cell>
          <cell r="C3303" t="str">
            <v>B</v>
          </cell>
          <cell r="D3303" t="str">
            <v>3 Month and less SME Loans</v>
          </cell>
          <cell r="E3303" t="str">
            <v>V</v>
          </cell>
          <cell r="F3303" t="str">
            <v>Performing</v>
          </cell>
          <cell r="G3303">
            <v>11912.48</v>
          </cell>
          <cell r="H3303">
            <v>6806.41</v>
          </cell>
        </row>
        <row r="3304">
          <cell r="A3304" t="str">
            <v>PRESTACAO LIQUIDADA</v>
          </cell>
          <cell r="B3304" t="str">
            <v>0770025507</v>
          </cell>
          <cell r="C3304" t="str">
            <v>B</v>
          </cell>
          <cell r="D3304" t="str">
            <v>3 Month and less SME Loans</v>
          </cell>
          <cell r="E3304" t="str">
            <v>V</v>
          </cell>
          <cell r="F3304" t="str">
            <v>Performing</v>
          </cell>
          <cell r="G3304">
            <v>1320.14</v>
          </cell>
          <cell r="H3304">
            <v>204.03</v>
          </cell>
        </row>
        <row r="3305">
          <cell r="A3305" t="str">
            <v>PRESTACAO LIQUIDADA</v>
          </cell>
          <cell r="B3305" t="str">
            <v>0770025521</v>
          </cell>
          <cell r="C3305" t="str">
            <v>B</v>
          </cell>
          <cell r="D3305" t="str">
            <v>3 Month and less SME Loans</v>
          </cell>
          <cell r="E3305" t="str">
            <v>V</v>
          </cell>
          <cell r="F3305" t="str">
            <v>Performing</v>
          </cell>
          <cell r="G3305">
            <v>499.21</v>
          </cell>
          <cell r="H3305">
            <v>61.88</v>
          </cell>
        </row>
        <row r="3306">
          <cell r="A3306" t="str">
            <v>PRESTACAO LIQUIDADA</v>
          </cell>
          <cell r="B3306" t="str">
            <v>0770025526</v>
          </cell>
          <cell r="C3306" t="str">
            <v>B</v>
          </cell>
          <cell r="D3306" t="str">
            <v>3 Month and less SME Loans</v>
          </cell>
          <cell r="E3306" t="str">
            <v>V</v>
          </cell>
          <cell r="F3306" t="str">
            <v>Performing</v>
          </cell>
          <cell r="G3306">
            <v>670.57</v>
          </cell>
          <cell r="H3306">
            <v>83.12</v>
          </cell>
        </row>
        <row r="3307">
          <cell r="A3307" t="str">
            <v>PRESTACAO LIQUIDADA</v>
          </cell>
          <cell r="B3307" t="str">
            <v>0770025527</v>
          </cell>
          <cell r="C3307" t="str">
            <v>B</v>
          </cell>
          <cell r="D3307" t="str">
            <v>3 Month and less SME Loans</v>
          </cell>
          <cell r="E3307" t="str">
            <v>V</v>
          </cell>
          <cell r="F3307" t="str">
            <v>Performing</v>
          </cell>
          <cell r="G3307">
            <v>670.57</v>
          </cell>
          <cell r="H3307">
            <v>83.12</v>
          </cell>
        </row>
        <row r="3308">
          <cell r="A3308" t="str">
            <v>PRESTACAO LIQUIDADA</v>
          </cell>
          <cell r="B3308" t="str">
            <v>0770025543</v>
          </cell>
          <cell r="C3308" t="str">
            <v>B</v>
          </cell>
          <cell r="D3308" t="str">
            <v>3 Month and less SME Loans</v>
          </cell>
          <cell r="E3308" t="str">
            <v>V</v>
          </cell>
          <cell r="F3308" t="str">
            <v>Performing</v>
          </cell>
          <cell r="G3308">
            <v>194.18</v>
          </cell>
          <cell r="H3308">
            <v>61.97</v>
          </cell>
        </row>
        <row r="3309">
          <cell r="A3309" t="str">
            <v>PRESTACAO LIQUIDADA</v>
          </cell>
          <cell r="B3309" t="str">
            <v>0770025546</v>
          </cell>
          <cell r="C3309" t="str">
            <v>B</v>
          </cell>
          <cell r="D3309" t="str">
            <v>3 Month and less SME Loans</v>
          </cell>
          <cell r="E3309" t="str">
            <v>V</v>
          </cell>
          <cell r="F3309" t="str">
            <v>Performing</v>
          </cell>
          <cell r="G3309">
            <v>484.36</v>
          </cell>
          <cell r="H3309">
            <v>148.72999999999999</v>
          </cell>
        </row>
        <row r="3310">
          <cell r="A3310" t="str">
            <v>PRESTACAO LIQUIDADA</v>
          </cell>
          <cell r="B3310" t="str">
            <v>0770025547</v>
          </cell>
          <cell r="C3310" t="str">
            <v>B</v>
          </cell>
          <cell r="D3310" t="str">
            <v>3 Month and less SME Loans</v>
          </cell>
          <cell r="E3310" t="str">
            <v>V</v>
          </cell>
          <cell r="F3310" t="str">
            <v>Performing</v>
          </cell>
          <cell r="G3310">
            <v>5000.01</v>
          </cell>
          <cell r="H3310">
            <v>604.79999999999995</v>
          </cell>
        </row>
        <row r="3311">
          <cell r="A3311" t="str">
            <v>PRESTACAO LIQUIDADA</v>
          </cell>
          <cell r="B3311" t="str">
            <v>0770025550</v>
          </cell>
          <cell r="C3311" t="str">
            <v>B</v>
          </cell>
          <cell r="D3311" t="str">
            <v>3 Month and less SME Loans</v>
          </cell>
          <cell r="E3311" t="str">
            <v>V</v>
          </cell>
          <cell r="F3311" t="str">
            <v>Performing</v>
          </cell>
          <cell r="G3311">
            <v>0</v>
          </cell>
          <cell r="H3311">
            <v>4243.16</v>
          </cell>
        </row>
        <row r="3312">
          <cell r="A3312" t="str">
            <v>PRESTACAO LIQUIDADA</v>
          </cell>
          <cell r="B3312" t="str">
            <v>0770025555</v>
          </cell>
          <cell r="C3312" t="str">
            <v>B</v>
          </cell>
          <cell r="D3312" t="str">
            <v>3 Month and less SME Loans</v>
          </cell>
          <cell r="E3312" t="str">
            <v>V</v>
          </cell>
          <cell r="F3312" t="str">
            <v>Performing</v>
          </cell>
          <cell r="G3312">
            <v>1823.78</v>
          </cell>
          <cell r="H3312">
            <v>217.85</v>
          </cell>
        </row>
        <row r="3313">
          <cell r="A3313" t="str">
            <v>PRESTACAO LIQUIDADA</v>
          </cell>
          <cell r="B3313" t="str">
            <v>0770025583</v>
          </cell>
          <cell r="C3313" t="str">
            <v>B</v>
          </cell>
          <cell r="D3313" t="str">
            <v>3 Month and less SME Loans</v>
          </cell>
          <cell r="E3313" t="str">
            <v>V</v>
          </cell>
          <cell r="F3313" t="str">
            <v>Performing</v>
          </cell>
          <cell r="G3313">
            <v>1009.05</v>
          </cell>
          <cell r="H3313">
            <v>174.13</v>
          </cell>
        </row>
        <row r="3314">
          <cell r="A3314" t="str">
            <v>PRESTACAO LIQUIDADA</v>
          </cell>
          <cell r="B3314" t="str">
            <v>0770025636</v>
          </cell>
          <cell r="C3314" t="str">
            <v>B</v>
          </cell>
          <cell r="D3314" t="str">
            <v>3 Month and less SME Loans</v>
          </cell>
          <cell r="E3314" t="str">
            <v>V</v>
          </cell>
          <cell r="F3314" t="str">
            <v>Performing</v>
          </cell>
          <cell r="G3314">
            <v>23722.53</v>
          </cell>
          <cell r="H3314">
            <v>332.76</v>
          </cell>
        </row>
        <row r="3315">
          <cell r="A3315" t="str">
            <v>PRESTACAO LIQUIDADA</v>
          </cell>
          <cell r="B3315" t="str">
            <v>0770025642</v>
          </cell>
          <cell r="C3315" t="str">
            <v>B</v>
          </cell>
          <cell r="D3315" t="str">
            <v>3 Month and less SME Loans</v>
          </cell>
          <cell r="E3315" t="str">
            <v>V</v>
          </cell>
          <cell r="F3315" t="str">
            <v>Performing</v>
          </cell>
          <cell r="G3315">
            <v>1188.94</v>
          </cell>
          <cell r="H3315">
            <v>294.24</v>
          </cell>
        </row>
        <row r="3316">
          <cell r="A3316" t="str">
            <v>PRESTACAO LIQUIDADA</v>
          </cell>
          <cell r="B3316" t="str">
            <v>0770025650</v>
          </cell>
          <cell r="C3316" t="str">
            <v>B</v>
          </cell>
          <cell r="D3316" t="str">
            <v>3 Month and less SME Loans</v>
          </cell>
          <cell r="E3316" t="str">
            <v>V</v>
          </cell>
          <cell r="F3316" t="str">
            <v>Performing</v>
          </cell>
          <cell r="G3316">
            <v>8385.57</v>
          </cell>
          <cell r="H3316">
            <v>1815.73</v>
          </cell>
        </row>
        <row r="3317">
          <cell r="A3317" t="str">
            <v>PRESTACAO LIQUIDADA</v>
          </cell>
          <cell r="B3317" t="str">
            <v>0770025651</v>
          </cell>
          <cell r="C3317" t="str">
            <v>B</v>
          </cell>
          <cell r="D3317" t="str">
            <v>3 Month and less SME Loans</v>
          </cell>
          <cell r="E3317" t="str">
            <v>V</v>
          </cell>
          <cell r="F3317" t="str">
            <v>Performing</v>
          </cell>
          <cell r="G3317">
            <v>603.11</v>
          </cell>
          <cell r="H3317">
            <v>116.83</v>
          </cell>
        </row>
        <row r="3318">
          <cell r="A3318" t="str">
            <v>PRESTACAO LIQUIDADA</v>
          </cell>
          <cell r="B3318" t="str">
            <v>0770025658</v>
          </cell>
          <cell r="C3318" t="str">
            <v>B</v>
          </cell>
          <cell r="D3318" t="str">
            <v>3 Month and less SME Loans</v>
          </cell>
          <cell r="E3318" t="str">
            <v>V</v>
          </cell>
          <cell r="F3318" t="str">
            <v>Performing</v>
          </cell>
          <cell r="G3318">
            <v>42372.88</v>
          </cell>
          <cell r="H3318">
            <v>5578.1</v>
          </cell>
        </row>
        <row r="3319">
          <cell r="A3319" t="str">
            <v>PRESTACAO LIQUIDADA</v>
          </cell>
          <cell r="B3319" t="str">
            <v>0770025690</v>
          </cell>
          <cell r="C3319" t="str">
            <v>B</v>
          </cell>
          <cell r="D3319" t="str">
            <v>3 Month and less SME Loans</v>
          </cell>
          <cell r="E3319" t="str">
            <v>V</v>
          </cell>
          <cell r="F3319" t="str">
            <v>Performing</v>
          </cell>
          <cell r="G3319">
            <v>165.82</v>
          </cell>
          <cell r="H3319">
            <v>52.91</v>
          </cell>
        </row>
        <row r="3320">
          <cell r="A3320" t="str">
            <v>PRESTACAO LIQUIDADA</v>
          </cell>
          <cell r="B3320" t="str">
            <v>0770025697</v>
          </cell>
          <cell r="C3320" t="str">
            <v>B</v>
          </cell>
          <cell r="D3320" t="str">
            <v>3 Month and less SME Loans</v>
          </cell>
          <cell r="E3320" t="str">
            <v>V</v>
          </cell>
          <cell r="F3320" t="str">
            <v>Performing</v>
          </cell>
          <cell r="G3320">
            <v>26418.99</v>
          </cell>
          <cell r="H3320">
            <v>1413.75</v>
          </cell>
        </row>
        <row r="3321">
          <cell r="A3321" t="str">
            <v>PRESTACAO LIQUIDADA</v>
          </cell>
          <cell r="B3321" t="str">
            <v>0770025699</v>
          </cell>
          <cell r="C3321" t="str">
            <v>B</v>
          </cell>
          <cell r="D3321" t="str">
            <v>3 Month and less SME Loans</v>
          </cell>
          <cell r="E3321" t="str">
            <v>V</v>
          </cell>
          <cell r="F3321" t="str">
            <v>Performing</v>
          </cell>
          <cell r="G3321">
            <v>26167.63</v>
          </cell>
          <cell r="H3321">
            <v>2357.3200000000002</v>
          </cell>
        </row>
        <row r="3322">
          <cell r="A3322" t="str">
            <v>PRESTACAO LIQUIDADA</v>
          </cell>
          <cell r="B3322" t="str">
            <v>0770025702</v>
          </cell>
          <cell r="C3322" t="str">
            <v>B</v>
          </cell>
          <cell r="D3322" t="str">
            <v>3 Month and less SME Loans</v>
          </cell>
          <cell r="E3322" t="str">
            <v>V</v>
          </cell>
          <cell r="F3322" t="str">
            <v>Performing</v>
          </cell>
          <cell r="G3322">
            <v>16666.669999999998</v>
          </cell>
          <cell r="H3322">
            <v>940.83</v>
          </cell>
        </row>
        <row r="3323">
          <cell r="A3323" t="str">
            <v>PRESTACAO LIQUIDADA</v>
          </cell>
          <cell r="B3323" t="str">
            <v>0770025705</v>
          </cell>
          <cell r="C3323" t="str">
            <v>B</v>
          </cell>
          <cell r="D3323" t="str">
            <v>3 Month and less SME Loans</v>
          </cell>
          <cell r="E3323" t="str">
            <v>V</v>
          </cell>
          <cell r="F3323" t="str">
            <v>Performing</v>
          </cell>
          <cell r="G3323">
            <v>1080.06</v>
          </cell>
          <cell r="H3323">
            <v>238.8</v>
          </cell>
        </row>
        <row r="3324">
          <cell r="A3324" t="str">
            <v>PRESTACAO LIQUIDADA</v>
          </cell>
          <cell r="B3324" t="str">
            <v>0770025713</v>
          </cell>
          <cell r="C3324" t="str">
            <v>B</v>
          </cell>
          <cell r="D3324" t="str">
            <v>3 Month and less SME Loans</v>
          </cell>
          <cell r="E3324" t="str">
            <v>V</v>
          </cell>
          <cell r="F3324" t="str">
            <v>Performing</v>
          </cell>
          <cell r="G3324">
            <v>1633.08</v>
          </cell>
          <cell r="H3324">
            <v>257.16000000000003</v>
          </cell>
        </row>
        <row r="3325">
          <cell r="A3325" t="str">
            <v>PRESTACAO LIQUIDADA</v>
          </cell>
          <cell r="B3325" t="str">
            <v>0770025738</v>
          </cell>
          <cell r="C3325" t="str">
            <v>B</v>
          </cell>
          <cell r="D3325" t="str">
            <v>3 Month and less SME Loans</v>
          </cell>
          <cell r="E3325" t="str">
            <v>V</v>
          </cell>
          <cell r="F3325" t="str">
            <v>Performing</v>
          </cell>
          <cell r="G3325">
            <v>8048.41</v>
          </cell>
          <cell r="H3325">
            <v>228.88</v>
          </cell>
        </row>
        <row r="3326">
          <cell r="A3326" t="str">
            <v>PRESTACAO LIQUIDADA</v>
          </cell>
          <cell r="B3326" t="str">
            <v>0770025740</v>
          </cell>
          <cell r="C3326" t="str">
            <v>B</v>
          </cell>
          <cell r="D3326" t="str">
            <v>3 Month and less SME Loans</v>
          </cell>
          <cell r="E3326" t="str">
            <v>V</v>
          </cell>
          <cell r="F3326" t="str">
            <v>Performing</v>
          </cell>
          <cell r="G3326">
            <v>179906.16</v>
          </cell>
          <cell r="H3326">
            <v>30182.76</v>
          </cell>
        </row>
        <row r="3327">
          <cell r="A3327" t="str">
            <v>PRESTACAO LIQUIDADA</v>
          </cell>
          <cell r="B3327" t="str">
            <v>0770025741</v>
          </cell>
          <cell r="C3327" t="str">
            <v>B</v>
          </cell>
          <cell r="D3327" t="str">
            <v>3 Month and less SME Loans</v>
          </cell>
          <cell r="E3327" t="str">
            <v>V</v>
          </cell>
          <cell r="F3327" t="str">
            <v>Performing</v>
          </cell>
          <cell r="G3327">
            <v>184175.24</v>
          </cell>
          <cell r="H3327">
            <v>7350.78</v>
          </cell>
        </row>
        <row r="3328">
          <cell r="A3328" t="str">
            <v>PRESTACAO LIQUIDADA</v>
          </cell>
          <cell r="B3328" t="str">
            <v>0770025760</v>
          </cell>
          <cell r="C3328" t="str">
            <v>B</v>
          </cell>
          <cell r="D3328" t="str">
            <v>3 Month and less SME Loans</v>
          </cell>
          <cell r="E3328" t="str">
            <v>V</v>
          </cell>
          <cell r="F3328" t="str">
            <v>Performing</v>
          </cell>
          <cell r="G3328">
            <v>1397.54</v>
          </cell>
          <cell r="H3328">
            <v>118.53</v>
          </cell>
        </row>
        <row r="3329">
          <cell r="A3329" t="str">
            <v>PRESTACAO LIQUIDADA</v>
          </cell>
          <cell r="B3329" t="str">
            <v>0770025809</v>
          </cell>
          <cell r="C3329" t="str">
            <v>B</v>
          </cell>
          <cell r="D3329" t="str">
            <v>3 Month and less SME Loans</v>
          </cell>
          <cell r="E3329" t="str">
            <v>V</v>
          </cell>
          <cell r="F3329" t="str">
            <v>Performing</v>
          </cell>
          <cell r="G3329">
            <v>22250.15</v>
          </cell>
          <cell r="H3329">
            <v>740.91</v>
          </cell>
        </row>
        <row r="3330">
          <cell r="A3330" t="str">
            <v>PRESTACAO LIQUIDADA</v>
          </cell>
          <cell r="B3330" t="str">
            <v>0770025828</v>
          </cell>
          <cell r="C3330" t="str">
            <v>B</v>
          </cell>
          <cell r="D3330" t="str">
            <v>3 Month and less SME Loans</v>
          </cell>
          <cell r="E3330" t="str">
            <v>V</v>
          </cell>
          <cell r="F3330" t="str">
            <v>Performing</v>
          </cell>
          <cell r="G3330">
            <v>2217.7399999999998</v>
          </cell>
          <cell r="H3330">
            <v>852.92</v>
          </cell>
        </row>
        <row r="3331">
          <cell r="A3331" t="str">
            <v>PRESTACAO LIQUIDADA</v>
          </cell>
          <cell r="B3331" t="str">
            <v>0770025847</v>
          </cell>
          <cell r="C3331" t="str">
            <v>B</v>
          </cell>
          <cell r="D3331" t="str">
            <v>3 Month and less SME Loans</v>
          </cell>
          <cell r="E3331" t="str">
            <v>V</v>
          </cell>
          <cell r="F3331" t="str">
            <v>Performing</v>
          </cell>
          <cell r="G3331">
            <v>30000</v>
          </cell>
          <cell r="H3331">
            <v>1660.8</v>
          </cell>
        </row>
        <row r="3332">
          <cell r="A3332" t="str">
            <v>PRESTACAO LIQUIDADA</v>
          </cell>
          <cell r="B3332" t="str">
            <v>0770025854</v>
          </cell>
          <cell r="C3332" t="str">
            <v>B</v>
          </cell>
          <cell r="D3332" t="str">
            <v>3 Month and less SME Loans</v>
          </cell>
          <cell r="E3332" t="str">
            <v>V</v>
          </cell>
          <cell r="F3332" t="str">
            <v>Performing</v>
          </cell>
          <cell r="G3332">
            <v>787.69</v>
          </cell>
          <cell r="H3332">
            <v>149.81</v>
          </cell>
        </row>
        <row r="3333">
          <cell r="A3333" t="str">
            <v>PRESTACAO LIQUIDADA</v>
          </cell>
          <cell r="B3333" t="str">
            <v>0770025857</v>
          </cell>
          <cell r="C3333" t="str">
            <v>B</v>
          </cell>
          <cell r="D3333" t="str">
            <v>3 Month and less SME Loans</v>
          </cell>
          <cell r="E3333" t="str">
            <v>V</v>
          </cell>
          <cell r="F3333" t="str">
            <v>Performing</v>
          </cell>
          <cell r="G3333">
            <v>23344.1</v>
          </cell>
          <cell r="H3333">
            <v>646.79999999999995</v>
          </cell>
        </row>
        <row r="3334">
          <cell r="A3334" t="str">
            <v>PRESTACAO LIQUIDADA</v>
          </cell>
          <cell r="B3334" t="str">
            <v>0770025945</v>
          </cell>
          <cell r="C3334" t="str">
            <v>B</v>
          </cell>
          <cell r="D3334" t="str">
            <v>3 Month and less SME Loans</v>
          </cell>
          <cell r="E3334" t="str">
            <v>V</v>
          </cell>
          <cell r="F3334" t="str">
            <v>Performing</v>
          </cell>
          <cell r="G3334">
            <v>1009.76</v>
          </cell>
          <cell r="H3334">
            <v>177.45</v>
          </cell>
        </row>
        <row r="3335">
          <cell r="A3335" t="str">
            <v>PRESTACAO LIQUIDADA</v>
          </cell>
          <cell r="B3335" t="str">
            <v>0770025952</v>
          </cell>
          <cell r="C3335" t="str">
            <v>B</v>
          </cell>
          <cell r="D3335" t="str">
            <v>3 Month and less SME Loans</v>
          </cell>
          <cell r="E3335" t="str">
            <v>V</v>
          </cell>
          <cell r="F3335" t="str">
            <v>Performing</v>
          </cell>
          <cell r="G3335">
            <v>11878.5</v>
          </cell>
          <cell r="H3335">
            <v>1151.8599999999999</v>
          </cell>
        </row>
        <row r="3336">
          <cell r="A3336" t="str">
            <v>PRESTACAO LIQUIDADA</v>
          </cell>
          <cell r="B3336" t="str">
            <v>0770026042</v>
          </cell>
          <cell r="C3336" t="str">
            <v>B</v>
          </cell>
          <cell r="D3336" t="str">
            <v>3 Month and less SME Loans</v>
          </cell>
          <cell r="E3336" t="str">
            <v>V</v>
          </cell>
          <cell r="F3336" t="str">
            <v>Performing</v>
          </cell>
          <cell r="G3336">
            <v>4924.5600000000004</v>
          </cell>
          <cell r="H3336">
            <v>688.08</v>
          </cell>
        </row>
        <row r="3337">
          <cell r="A3337" t="str">
            <v>PRESTACAO LIQUIDADA</v>
          </cell>
          <cell r="B3337" t="str">
            <v>0770026048</v>
          </cell>
          <cell r="C3337" t="str">
            <v>B</v>
          </cell>
          <cell r="D3337" t="str">
            <v>3 Month and less SME Loans</v>
          </cell>
          <cell r="E3337" t="str">
            <v>V</v>
          </cell>
          <cell r="F3337" t="str">
            <v>Performing</v>
          </cell>
          <cell r="G3337">
            <v>833.33</v>
          </cell>
          <cell r="H3337">
            <v>166.97</v>
          </cell>
        </row>
        <row r="3338">
          <cell r="A3338" t="str">
            <v>PRESTACAO LIQUIDADA</v>
          </cell>
          <cell r="B3338" t="str">
            <v>0770026049</v>
          </cell>
          <cell r="C3338" t="str">
            <v>B</v>
          </cell>
          <cell r="D3338" t="str">
            <v>3 Month and less SME Loans</v>
          </cell>
          <cell r="E3338" t="str">
            <v>V</v>
          </cell>
          <cell r="F3338" t="str">
            <v>Performing</v>
          </cell>
          <cell r="G3338">
            <v>2266.79</v>
          </cell>
          <cell r="H3338">
            <v>371.83</v>
          </cell>
        </row>
        <row r="3339">
          <cell r="A3339" t="str">
            <v>PRESTACAO LIQUIDADA</v>
          </cell>
          <cell r="B3339" t="str">
            <v>0770026062</v>
          </cell>
          <cell r="C3339" t="str">
            <v>B</v>
          </cell>
          <cell r="D3339" t="str">
            <v>3 Month and less SME Loans</v>
          </cell>
          <cell r="E3339" t="str">
            <v>V</v>
          </cell>
          <cell r="F3339" t="str">
            <v>Performing</v>
          </cell>
          <cell r="G3339">
            <v>4683.49</v>
          </cell>
          <cell r="H3339">
            <v>0</v>
          </cell>
        </row>
        <row r="3340">
          <cell r="A3340" t="str">
            <v>PRESTACAO LIQUIDADA</v>
          </cell>
          <cell r="B3340" t="str">
            <v>0770026097</v>
          </cell>
          <cell r="C3340" t="str">
            <v>B</v>
          </cell>
          <cell r="D3340" t="str">
            <v>3 Month and less SME Loans</v>
          </cell>
          <cell r="E3340" t="str">
            <v>V</v>
          </cell>
          <cell r="F3340" t="str">
            <v>Performing</v>
          </cell>
          <cell r="G3340">
            <v>191.82</v>
          </cell>
          <cell r="H3340">
            <v>66.400000000000006</v>
          </cell>
        </row>
        <row r="3341">
          <cell r="A3341" t="str">
            <v>PRESTACAO LIQUIDADA</v>
          </cell>
          <cell r="B3341" t="str">
            <v>0770026107</v>
          </cell>
          <cell r="C3341" t="str">
            <v>B</v>
          </cell>
          <cell r="D3341" t="str">
            <v>3 Month and less SME Loans</v>
          </cell>
          <cell r="E3341" t="str">
            <v>V</v>
          </cell>
          <cell r="F3341" t="str">
            <v>Performing</v>
          </cell>
          <cell r="G3341">
            <v>768.53</v>
          </cell>
          <cell r="H3341">
            <v>179.65</v>
          </cell>
        </row>
        <row r="3342">
          <cell r="A3342" t="str">
            <v>PRESTACAO LIQUIDADA</v>
          </cell>
          <cell r="B3342" t="str">
            <v>0770026126</v>
          </cell>
          <cell r="C3342" t="str">
            <v>B</v>
          </cell>
          <cell r="D3342" t="str">
            <v>3 Month and less SME Loans</v>
          </cell>
          <cell r="E3342" t="str">
            <v>V</v>
          </cell>
          <cell r="F3342" t="str">
            <v>Performing</v>
          </cell>
          <cell r="G3342">
            <v>44228.78</v>
          </cell>
          <cell r="H3342">
            <v>2210.16</v>
          </cell>
        </row>
        <row r="3343">
          <cell r="A3343" t="str">
            <v>PRESTACAO LIQUIDADA</v>
          </cell>
          <cell r="B3343" t="str">
            <v>0770026163</v>
          </cell>
          <cell r="C3343" t="str">
            <v>B</v>
          </cell>
          <cell r="D3343" t="str">
            <v>3 Month and less SME Loans</v>
          </cell>
          <cell r="E3343" t="str">
            <v>V</v>
          </cell>
          <cell r="F3343" t="str">
            <v>Performing</v>
          </cell>
          <cell r="G3343">
            <v>3716.24</v>
          </cell>
          <cell r="H3343">
            <v>302.26</v>
          </cell>
        </row>
        <row r="3344">
          <cell r="A3344" t="str">
            <v>PRESTACAO LIQUIDADA</v>
          </cell>
          <cell r="B3344" t="str">
            <v>0770026181</v>
          </cell>
          <cell r="C3344" t="str">
            <v>B</v>
          </cell>
          <cell r="D3344" t="str">
            <v>3 Month and less SME Loans</v>
          </cell>
          <cell r="E3344" t="str">
            <v>V</v>
          </cell>
          <cell r="F3344" t="str">
            <v>Performing</v>
          </cell>
          <cell r="G3344">
            <v>12519.23</v>
          </cell>
          <cell r="H3344">
            <v>2113.59</v>
          </cell>
        </row>
        <row r="3345">
          <cell r="A3345" t="str">
            <v>PRESTACAO LIQUIDADA</v>
          </cell>
          <cell r="B3345" t="str">
            <v>0770026312</v>
          </cell>
          <cell r="C3345" t="str">
            <v>B</v>
          </cell>
          <cell r="D3345" t="str">
            <v>3 Month and less SME Loans</v>
          </cell>
          <cell r="E3345" t="str">
            <v>V</v>
          </cell>
          <cell r="F3345" t="str">
            <v>Performing</v>
          </cell>
          <cell r="G3345">
            <v>330.23</v>
          </cell>
          <cell r="H3345">
            <v>106.55</v>
          </cell>
        </row>
        <row r="3346">
          <cell r="A3346" t="str">
            <v>PRESTACAO LIQUIDADA</v>
          </cell>
          <cell r="B3346" t="str">
            <v>0770026317</v>
          </cell>
          <cell r="C3346" t="str">
            <v>B</v>
          </cell>
          <cell r="D3346" t="str">
            <v>3 Month and less SME Loans</v>
          </cell>
          <cell r="E3346" t="str">
            <v>V</v>
          </cell>
          <cell r="F3346" t="str">
            <v>Performing</v>
          </cell>
          <cell r="G3346">
            <v>600.88</v>
          </cell>
          <cell r="H3346">
            <v>105.6</v>
          </cell>
        </row>
        <row r="3347">
          <cell r="A3347" t="str">
            <v>PRESTACAO LIQUIDADA</v>
          </cell>
          <cell r="B3347" t="str">
            <v>0770026334</v>
          </cell>
          <cell r="C3347" t="str">
            <v>B</v>
          </cell>
          <cell r="D3347" t="str">
            <v>3 Month and less SME Loans</v>
          </cell>
          <cell r="E3347" t="str">
            <v>V</v>
          </cell>
          <cell r="F3347" t="str">
            <v>Performing</v>
          </cell>
          <cell r="G3347">
            <v>2020.24</v>
          </cell>
          <cell r="H3347">
            <v>120.67</v>
          </cell>
        </row>
        <row r="3348">
          <cell r="A3348" t="str">
            <v>PRESTACAO LIQUIDADA</v>
          </cell>
          <cell r="B3348" t="str">
            <v>0770026357</v>
          </cell>
          <cell r="C3348" t="str">
            <v>B</v>
          </cell>
          <cell r="D3348" t="str">
            <v>3 Month and less SME Loans</v>
          </cell>
          <cell r="E3348" t="str">
            <v>V</v>
          </cell>
          <cell r="F3348" t="str">
            <v>Performing</v>
          </cell>
          <cell r="G3348">
            <v>828.71</v>
          </cell>
          <cell r="H3348">
            <v>105.2</v>
          </cell>
        </row>
        <row r="3349">
          <cell r="A3349" t="str">
            <v>PRESTACAO LIQUIDADA</v>
          </cell>
          <cell r="B3349" t="str">
            <v>0770026358</v>
          </cell>
          <cell r="C3349" t="str">
            <v>B</v>
          </cell>
          <cell r="D3349" t="str">
            <v>3 Month and less SME Loans</v>
          </cell>
          <cell r="E3349" t="str">
            <v>V</v>
          </cell>
          <cell r="F3349" t="str">
            <v>Performing</v>
          </cell>
          <cell r="G3349">
            <v>828.71</v>
          </cell>
          <cell r="H3349">
            <v>105.2</v>
          </cell>
        </row>
        <row r="3350">
          <cell r="A3350" t="str">
            <v>PRESTACAO LIQUIDADA</v>
          </cell>
          <cell r="B3350" t="str">
            <v>0770026362</v>
          </cell>
          <cell r="C3350" t="str">
            <v>B</v>
          </cell>
          <cell r="D3350" t="str">
            <v>3 Month and less SME Loans</v>
          </cell>
          <cell r="E3350" t="str">
            <v>V</v>
          </cell>
          <cell r="F3350" t="str">
            <v>Performing</v>
          </cell>
          <cell r="G3350">
            <v>41666.67</v>
          </cell>
          <cell r="H3350">
            <v>2587.29</v>
          </cell>
        </row>
        <row r="3351">
          <cell r="A3351" t="str">
            <v>PRESTACAO LIQUIDADA</v>
          </cell>
          <cell r="B3351" t="str">
            <v>0770026363</v>
          </cell>
          <cell r="C3351" t="str">
            <v>B</v>
          </cell>
          <cell r="D3351" t="str">
            <v>3 Month and less SME Loans</v>
          </cell>
          <cell r="E3351" t="str">
            <v>V</v>
          </cell>
          <cell r="F3351" t="str">
            <v>Performing</v>
          </cell>
          <cell r="G3351">
            <v>5952.38</v>
          </cell>
          <cell r="H3351">
            <v>197.53</v>
          </cell>
        </row>
        <row r="3352">
          <cell r="A3352" t="str">
            <v>PRESTACAO LIQUIDADA</v>
          </cell>
          <cell r="B3352" t="str">
            <v>0770026366</v>
          </cell>
          <cell r="C3352" t="str">
            <v>B</v>
          </cell>
          <cell r="D3352" t="str">
            <v>3 Month and less SME Loans</v>
          </cell>
          <cell r="E3352" t="str">
            <v>V</v>
          </cell>
          <cell r="F3352" t="str">
            <v>Performing</v>
          </cell>
          <cell r="G3352">
            <v>2127.66</v>
          </cell>
          <cell r="H3352">
            <v>85.91</v>
          </cell>
        </row>
        <row r="3353">
          <cell r="A3353" t="str">
            <v>PRESTACAO LIQUIDADA</v>
          </cell>
          <cell r="B3353" t="str">
            <v>0770026373</v>
          </cell>
          <cell r="C3353" t="str">
            <v>B</v>
          </cell>
          <cell r="D3353" t="str">
            <v>3 Month and less SME Loans</v>
          </cell>
          <cell r="E3353" t="str">
            <v>V</v>
          </cell>
          <cell r="F3353" t="str">
            <v>Performing</v>
          </cell>
          <cell r="G3353">
            <v>499.74</v>
          </cell>
          <cell r="H3353">
            <v>91.88</v>
          </cell>
        </row>
        <row r="3354">
          <cell r="A3354" t="str">
            <v>PRESTACAO LIQUIDADA</v>
          </cell>
          <cell r="B3354" t="str">
            <v>0770026383</v>
          </cell>
          <cell r="C3354" t="str">
            <v>B</v>
          </cell>
          <cell r="D3354" t="str">
            <v>3 Month and less SME Loans</v>
          </cell>
          <cell r="E3354" t="str">
            <v>V</v>
          </cell>
          <cell r="F3354" t="str">
            <v>Performing</v>
          </cell>
          <cell r="G3354">
            <v>818.36</v>
          </cell>
          <cell r="H3354">
            <v>71.5</v>
          </cell>
        </row>
        <row r="3355">
          <cell r="A3355" t="str">
            <v>PRESTACAO LIQUIDADA</v>
          </cell>
          <cell r="B3355" t="str">
            <v>0770026387</v>
          </cell>
          <cell r="C3355" t="str">
            <v>B</v>
          </cell>
          <cell r="D3355" t="str">
            <v>3 Month and less SME Loans</v>
          </cell>
          <cell r="E3355" t="str">
            <v>V</v>
          </cell>
          <cell r="F3355" t="str">
            <v>Performing</v>
          </cell>
          <cell r="G3355">
            <v>479.78</v>
          </cell>
          <cell r="H3355">
            <v>150.78</v>
          </cell>
        </row>
        <row r="3356">
          <cell r="A3356" t="str">
            <v>PRESTACAO LIQUIDADA</v>
          </cell>
          <cell r="B3356" t="str">
            <v>0770026390</v>
          </cell>
          <cell r="C3356" t="str">
            <v>B</v>
          </cell>
          <cell r="D3356" t="str">
            <v>3 Month and less SME Loans</v>
          </cell>
          <cell r="E3356" t="str">
            <v>V</v>
          </cell>
          <cell r="F3356" t="str">
            <v>Performing</v>
          </cell>
          <cell r="G3356">
            <v>584.67999999999995</v>
          </cell>
          <cell r="H3356">
            <v>151.72</v>
          </cell>
        </row>
        <row r="3357">
          <cell r="A3357" t="str">
            <v>PRESTACAO LIQUIDADA</v>
          </cell>
          <cell r="B3357" t="str">
            <v>0770026393</v>
          </cell>
          <cell r="C3357" t="str">
            <v>B</v>
          </cell>
          <cell r="D3357" t="str">
            <v>3 Month and less SME Loans</v>
          </cell>
          <cell r="E3357" t="str">
            <v>V</v>
          </cell>
          <cell r="F3357" t="str">
            <v>Performing</v>
          </cell>
          <cell r="G3357">
            <v>163.12</v>
          </cell>
          <cell r="H3357">
            <v>52.63</v>
          </cell>
        </row>
        <row r="3358">
          <cell r="A3358" t="str">
            <v>PRESTACAO LIQUIDADA</v>
          </cell>
          <cell r="B3358" t="str">
            <v>0770026399</v>
          </cell>
          <cell r="C3358" t="str">
            <v>B</v>
          </cell>
          <cell r="D3358" t="str">
            <v>3 Month and less SME Loans</v>
          </cell>
          <cell r="E3358" t="str">
            <v>V</v>
          </cell>
          <cell r="F3358" t="str">
            <v>Performing</v>
          </cell>
          <cell r="G3358">
            <v>1411.7</v>
          </cell>
          <cell r="H3358">
            <v>500.11</v>
          </cell>
        </row>
        <row r="3359">
          <cell r="A3359" t="str">
            <v>PRESTACAO LIQUIDADA</v>
          </cell>
          <cell r="B3359" t="str">
            <v>0770026403</v>
          </cell>
          <cell r="C3359" t="str">
            <v>B</v>
          </cell>
          <cell r="D3359" t="str">
            <v>3 Month and less SME Loans</v>
          </cell>
          <cell r="E3359" t="str">
            <v>V</v>
          </cell>
          <cell r="F3359" t="str">
            <v>Performing</v>
          </cell>
          <cell r="G3359">
            <v>3542.09</v>
          </cell>
          <cell r="H3359">
            <v>177.67</v>
          </cell>
        </row>
        <row r="3360">
          <cell r="A3360" t="str">
            <v>PRESTACAO LIQUIDADA</v>
          </cell>
          <cell r="B3360" t="str">
            <v>0770026415</v>
          </cell>
          <cell r="C3360" t="str">
            <v>B</v>
          </cell>
          <cell r="D3360" t="str">
            <v>3 Month and less SME Loans</v>
          </cell>
          <cell r="E3360" t="str">
            <v>V</v>
          </cell>
          <cell r="F3360" t="str">
            <v>Performing</v>
          </cell>
          <cell r="G3360">
            <v>3571.43</v>
          </cell>
          <cell r="H3360">
            <v>960.18</v>
          </cell>
        </row>
        <row r="3361">
          <cell r="A3361" t="str">
            <v>PRESTACAO LIQUIDADA</v>
          </cell>
          <cell r="B3361" t="str">
            <v>0770026420</v>
          </cell>
          <cell r="C3361" t="str">
            <v>B</v>
          </cell>
          <cell r="D3361" t="str">
            <v>3 Month and less SME Loans</v>
          </cell>
          <cell r="E3361" t="str">
            <v>V</v>
          </cell>
          <cell r="F3361" t="str">
            <v>Performing</v>
          </cell>
          <cell r="G3361">
            <v>2440.6999999999998</v>
          </cell>
          <cell r="H3361">
            <v>476.65</v>
          </cell>
        </row>
        <row r="3362">
          <cell r="A3362" t="str">
            <v>PRESTACAO LIQUIDADA</v>
          </cell>
          <cell r="B3362" t="str">
            <v>0770026422</v>
          </cell>
          <cell r="C3362" t="str">
            <v>B</v>
          </cell>
          <cell r="D3362" t="str">
            <v>3 Month and less SME Loans</v>
          </cell>
          <cell r="E3362" t="str">
            <v>V</v>
          </cell>
          <cell r="F3362" t="str">
            <v>Performing</v>
          </cell>
          <cell r="G3362">
            <v>163.12</v>
          </cell>
          <cell r="H3362">
            <v>52.63</v>
          </cell>
        </row>
        <row r="3363">
          <cell r="A3363" t="str">
            <v>PRESTACAO LIQUIDADA</v>
          </cell>
          <cell r="B3363" t="str">
            <v>0770026483</v>
          </cell>
          <cell r="C3363" t="str">
            <v>B</v>
          </cell>
          <cell r="D3363" t="str">
            <v>3 Month and less SME Loans</v>
          </cell>
          <cell r="E3363" t="str">
            <v>V</v>
          </cell>
          <cell r="F3363" t="str">
            <v>Performing</v>
          </cell>
          <cell r="G3363">
            <v>4761.8999999999996</v>
          </cell>
          <cell r="H3363">
            <v>722.04</v>
          </cell>
        </row>
        <row r="3364">
          <cell r="A3364" t="str">
            <v>PRESTACAO LIQUIDADA</v>
          </cell>
          <cell r="B3364" t="str">
            <v>0770026506</v>
          </cell>
          <cell r="C3364" t="str">
            <v>B</v>
          </cell>
          <cell r="D3364" t="str">
            <v>3 Month and less SME Loans</v>
          </cell>
          <cell r="E3364" t="str">
            <v>V</v>
          </cell>
          <cell r="F3364" t="str">
            <v>Performing</v>
          </cell>
          <cell r="G3364">
            <v>163.12</v>
          </cell>
          <cell r="H3364">
            <v>52.63</v>
          </cell>
        </row>
        <row r="3365">
          <cell r="A3365" t="str">
            <v>PRESTACAO LIQUIDADA</v>
          </cell>
          <cell r="B3365" t="str">
            <v>0770026517</v>
          </cell>
          <cell r="C3365" t="str">
            <v>B</v>
          </cell>
          <cell r="D3365" t="str">
            <v>3 Month and less SME Loans</v>
          </cell>
          <cell r="E3365" t="str">
            <v>V</v>
          </cell>
          <cell r="F3365" t="str">
            <v>Performing</v>
          </cell>
          <cell r="G3365">
            <v>9395.91</v>
          </cell>
          <cell r="H3365">
            <v>642.76</v>
          </cell>
        </row>
        <row r="3366">
          <cell r="A3366" t="str">
            <v>PRESTACAO LIQUIDADA</v>
          </cell>
          <cell r="B3366" t="str">
            <v>0770026520</v>
          </cell>
          <cell r="C3366" t="str">
            <v>B</v>
          </cell>
          <cell r="D3366" t="str">
            <v>3 Month and less SME Loans</v>
          </cell>
          <cell r="E3366" t="str">
            <v>V</v>
          </cell>
          <cell r="F3366" t="str">
            <v>Performing</v>
          </cell>
          <cell r="G3366">
            <v>31816.25</v>
          </cell>
          <cell r="H3366">
            <v>4867.8</v>
          </cell>
        </row>
        <row r="3367">
          <cell r="A3367" t="str">
            <v>PRESTACAO LIQUIDADA</v>
          </cell>
          <cell r="B3367" t="str">
            <v>0770026552</v>
          </cell>
          <cell r="C3367" t="str">
            <v>B</v>
          </cell>
          <cell r="D3367" t="str">
            <v>3 Month and less SME Loans</v>
          </cell>
          <cell r="E3367" t="str">
            <v>V</v>
          </cell>
          <cell r="F3367" t="str">
            <v>Performing</v>
          </cell>
          <cell r="G3367">
            <v>1661.1</v>
          </cell>
          <cell r="H3367">
            <v>122.66</v>
          </cell>
        </row>
        <row r="3368">
          <cell r="A3368" t="str">
            <v>PRESTACAO LIQUIDADA</v>
          </cell>
          <cell r="B3368" t="str">
            <v>0770026587</v>
          </cell>
          <cell r="C3368" t="str">
            <v>B</v>
          </cell>
          <cell r="D3368" t="str">
            <v>3 Month and less SME Loans</v>
          </cell>
          <cell r="E3368" t="str">
            <v>V</v>
          </cell>
          <cell r="F3368" t="str">
            <v>Performing</v>
          </cell>
          <cell r="G3368">
            <v>877.24</v>
          </cell>
          <cell r="H3368">
            <v>84.52</v>
          </cell>
        </row>
        <row r="3369">
          <cell r="A3369" t="str">
            <v>PRESTACAO LIQUIDADA</v>
          </cell>
          <cell r="B3369" t="str">
            <v>0770026640</v>
          </cell>
          <cell r="C3369" t="str">
            <v>B</v>
          </cell>
          <cell r="D3369" t="str">
            <v>3 Month and less SME Loans</v>
          </cell>
          <cell r="E3369" t="str">
            <v>V</v>
          </cell>
          <cell r="F3369" t="str">
            <v>Performing</v>
          </cell>
          <cell r="G3369">
            <v>42506.68</v>
          </cell>
          <cell r="H3369">
            <v>4231.37</v>
          </cell>
        </row>
        <row r="3370">
          <cell r="A3370" t="str">
            <v>PRESTACAO LIQUIDADA</v>
          </cell>
          <cell r="B3370" t="str">
            <v>0770026658</v>
          </cell>
          <cell r="C3370" t="str">
            <v>B</v>
          </cell>
          <cell r="D3370" t="str">
            <v>3 Month and less SME Loans</v>
          </cell>
          <cell r="E3370" t="str">
            <v>V</v>
          </cell>
          <cell r="F3370" t="str">
            <v>Performing</v>
          </cell>
          <cell r="G3370">
            <v>1388.89</v>
          </cell>
          <cell r="H3370">
            <v>109.16</v>
          </cell>
        </row>
        <row r="3371">
          <cell r="A3371" t="str">
            <v>PRESTACAO LIQUIDADA</v>
          </cell>
          <cell r="B3371" t="str">
            <v>0770026662</v>
          </cell>
          <cell r="C3371" t="str">
            <v>B</v>
          </cell>
          <cell r="D3371" t="str">
            <v>3 Month and less SME Loans</v>
          </cell>
          <cell r="E3371" t="str">
            <v>V</v>
          </cell>
          <cell r="F3371" t="str">
            <v>Performing</v>
          </cell>
          <cell r="G3371">
            <v>2940</v>
          </cell>
          <cell r="H3371">
            <v>103.04</v>
          </cell>
        </row>
        <row r="3372">
          <cell r="A3372" t="str">
            <v>PRESTACAO LIQUIDADA</v>
          </cell>
          <cell r="B3372" t="str">
            <v>0770026664</v>
          </cell>
          <cell r="C3372" t="str">
            <v>B</v>
          </cell>
          <cell r="D3372" t="str">
            <v>3 Month and less SME Loans</v>
          </cell>
          <cell r="E3372" t="str">
            <v>V</v>
          </cell>
          <cell r="F3372" t="str">
            <v>Performing</v>
          </cell>
          <cell r="G3372">
            <v>0</v>
          </cell>
          <cell r="H3372">
            <v>95.25</v>
          </cell>
        </row>
        <row r="3373">
          <cell r="A3373" t="str">
            <v>PRESTACAO LIQUIDADA</v>
          </cell>
          <cell r="B3373" t="str">
            <v>0770026718</v>
          </cell>
          <cell r="C3373" t="str">
            <v>B</v>
          </cell>
          <cell r="D3373" t="str">
            <v>3 Month and less SME Loans</v>
          </cell>
          <cell r="E3373" t="str">
            <v>V</v>
          </cell>
          <cell r="F3373" t="str">
            <v>Performing</v>
          </cell>
          <cell r="G3373">
            <v>6931.6</v>
          </cell>
          <cell r="H3373">
            <v>1052.3900000000001</v>
          </cell>
        </row>
        <row r="3374">
          <cell r="A3374" t="str">
            <v>PRESTACAO LIQUIDADA</v>
          </cell>
          <cell r="B3374" t="str">
            <v>0770026742</v>
          </cell>
          <cell r="C3374" t="str">
            <v>B</v>
          </cell>
          <cell r="D3374" t="str">
            <v>3 Month and less SME Loans</v>
          </cell>
          <cell r="E3374" t="str">
            <v>V</v>
          </cell>
          <cell r="F3374" t="str">
            <v>Performing</v>
          </cell>
          <cell r="G3374">
            <v>5868.75</v>
          </cell>
          <cell r="H3374">
            <v>1245.08</v>
          </cell>
        </row>
        <row r="3375">
          <cell r="A3375" t="str">
            <v>PRESTACAO LIQUIDADA</v>
          </cell>
          <cell r="B3375" t="str">
            <v>0770026748</v>
          </cell>
          <cell r="C3375" t="str">
            <v>B</v>
          </cell>
          <cell r="D3375" t="str">
            <v>3 Month and less SME Loans</v>
          </cell>
          <cell r="E3375" t="str">
            <v>V</v>
          </cell>
          <cell r="F3375" t="str">
            <v>Performing</v>
          </cell>
          <cell r="G3375">
            <v>65217.77</v>
          </cell>
          <cell r="H3375">
            <v>5823.46</v>
          </cell>
        </row>
        <row r="3376">
          <cell r="A3376" t="str">
            <v>PRESTACAO LIQUIDADA</v>
          </cell>
          <cell r="B3376" t="str">
            <v>0770026751</v>
          </cell>
          <cell r="C3376" t="str">
            <v>B</v>
          </cell>
          <cell r="D3376" t="str">
            <v>3 Month and less SME Loans</v>
          </cell>
          <cell r="E3376" t="str">
            <v>V</v>
          </cell>
          <cell r="F3376" t="str">
            <v>Performing</v>
          </cell>
          <cell r="G3376">
            <v>653.37</v>
          </cell>
          <cell r="H3376">
            <v>66.760000000000005</v>
          </cell>
        </row>
        <row r="3377">
          <cell r="A3377" t="str">
            <v>PRESTACAO LIQUIDADA</v>
          </cell>
          <cell r="B3377" t="str">
            <v>0770026760</v>
          </cell>
          <cell r="C3377" t="str">
            <v>B</v>
          </cell>
          <cell r="D3377" t="str">
            <v>3 Month and less SME Loans</v>
          </cell>
          <cell r="E3377" t="str">
            <v>V</v>
          </cell>
          <cell r="F3377" t="str">
            <v>Performing</v>
          </cell>
          <cell r="G3377">
            <v>2571.9699999999998</v>
          </cell>
          <cell r="H3377">
            <v>346.32</v>
          </cell>
        </row>
        <row r="3378">
          <cell r="A3378" t="str">
            <v>PRESTACAO LIQUIDADA</v>
          </cell>
          <cell r="B3378" t="str">
            <v>0770026783</v>
          </cell>
          <cell r="C3378" t="str">
            <v>B</v>
          </cell>
          <cell r="D3378" t="str">
            <v>3 Month and less SME Loans</v>
          </cell>
          <cell r="E3378" t="str">
            <v>V</v>
          </cell>
          <cell r="F3378" t="str">
            <v>Performing</v>
          </cell>
          <cell r="G3378">
            <v>0</v>
          </cell>
          <cell r="H3378">
            <v>2436.5700000000002</v>
          </cell>
        </row>
        <row r="3379">
          <cell r="A3379" t="str">
            <v>PRESTACAO LIQUIDADA</v>
          </cell>
          <cell r="B3379" t="str">
            <v>0770026784</v>
          </cell>
          <cell r="C3379" t="str">
            <v>B</v>
          </cell>
          <cell r="D3379" t="str">
            <v>3 Month and less SME Loans</v>
          </cell>
          <cell r="E3379" t="str">
            <v>V</v>
          </cell>
          <cell r="F3379" t="str">
            <v>Performing</v>
          </cell>
          <cell r="G3379">
            <v>41395.620000000003</v>
          </cell>
          <cell r="H3379">
            <v>516.64</v>
          </cell>
        </row>
        <row r="3380">
          <cell r="A3380" t="str">
            <v>PRESTACAO LIQUIDADA</v>
          </cell>
          <cell r="B3380" t="str">
            <v>0770026791</v>
          </cell>
          <cell r="C3380" t="str">
            <v>B</v>
          </cell>
          <cell r="D3380" t="str">
            <v>3 Month and less SME Loans</v>
          </cell>
          <cell r="E3380" t="str">
            <v>V</v>
          </cell>
          <cell r="F3380" t="str">
            <v>Performing</v>
          </cell>
          <cell r="G3380">
            <v>836.08</v>
          </cell>
          <cell r="H3380">
            <v>53.94</v>
          </cell>
        </row>
        <row r="3381">
          <cell r="A3381" t="str">
            <v>PRESTACAO LIQUIDADA</v>
          </cell>
          <cell r="B3381" t="str">
            <v>0770026794</v>
          </cell>
          <cell r="C3381" t="str">
            <v>B</v>
          </cell>
          <cell r="D3381" t="str">
            <v>3 Month and less SME Loans</v>
          </cell>
          <cell r="E3381" t="str">
            <v>V</v>
          </cell>
          <cell r="F3381" t="str">
            <v>Performing</v>
          </cell>
          <cell r="G3381">
            <v>694.45</v>
          </cell>
          <cell r="H3381">
            <v>109.49</v>
          </cell>
        </row>
        <row r="3382">
          <cell r="A3382" t="str">
            <v>PRESTACAO LIQUIDADA</v>
          </cell>
          <cell r="B3382" t="str">
            <v>0770026797</v>
          </cell>
          <cell r="C3382" t="str">
            <v>B</v>
          </cell>
          <cell r="D3382" t="str">
            <v>3 Month and less SME Loans</v>
          </cell>
          <cell r="E3382" t="str">
            <v>V</v>
          </cell>
          <cell r="F3382" t="str">
            <v>Performing</v>
          </cell>
          <cell r="G3382">
            <v>3000</v>
          </cell>
          <cell r="H3382">
            <v>667.82</v>
          </cell>
        </row>
        <row r="3383">
          <cell r="A3383" t="str">
            <v>PRESTACAO LIQUIDADA</v>
          </cell>
          <cell r="B3383" t="str">
            <v>0770026811</v>
          </cell>
          <cell r="C3383" t="str">
            <v>B</v>
          </cell>
          <cell r="D3383" t="str">
            <v>3 Month and less SME Loans</v>
          </cell>
          <cell r="E3383" t="str">
            <v>V</v>
          </cell>
          <cell r="F3383" t="str">
            <v>Performing</v>
          </cell>
          <cell r="G3383">
            <v>1360.31</v>
          </cell>
          <cell r="H3383">
            <v>247.76</v>
          </cell>
        </row>
        <row r="3384">
          <cell r="A3384" t="str">
            <v>PRESTACAO LIQUIDADA</v>
          </cell>
          <cell r="B3384" t="str">
            <v>0770026828</v>
          </cell>
          <cell r="C3384" t="str">
            <v>B</v>
          </cell>
          <cell r="D3384" t="str">
            <v>3 Month and less SME Loans</v>
          </cell>
          <cell r="E3384" t="str">
            <v>V</v>
          </cell>
          <cell r="F3384" t="str">
            <v>Performing</v>
          </cell>
          <cell r="G3384">
            <v>2194.96</v>
          </cell>
          <cell r="H3384">
            <v>1057.1199999999999</v>
          </cell>
        </row>
        <row r="3385">
          <cell r="A3385" t="str">
            <v>PRESTACAO LIQUIDADA</v>
          </cell>
          <cell r="B3385" t="str">
            <v>0770026835</v>
          </cell>
          <cell r="C3385" t="str">
            <v>B</v>
          </cell>
          <cell r="D3385" t="str">
            <v>3 Month and less SME Loans</v>
          </cell>
          <cell r="E3385" t="str">
            <v>V</v>
          </cell>
          <cell r="F3385" t="str">
            <v>Performing</v>
          </cell>
          <cell r="G3385">
            <v>1376.16</v>
          </cell>
          <cell r="H3385">
            <v>173.61</v>
          </cell>
        </row>
        <row r="3386">
          <cell r="A3386" t="str">
            <v>PRESTACAO LIQUIDADA</v>
          </cell>
          <cell r="B3386" t="str">
            <v>0770026939</v>
          </cell>
          <cell r="C3386" t="str">
            <v>B</v>
          </cell>
          <cell r="D3386" t="str">
            <v>3 Month and less SME Loans</v>
          </cell>
          <cell r="E3386" t="str">
            <v>V</v>
          </cell>
          <cell r="F3386" t="str">
            <v>Performing</v>
          </cell>
          <cell r="G3386">
            <v>26055.19</v>
          </cell>
          <cell r="H3386">
            <v>331.64</v>
          </cell>
        </row>
        <row r="3387">
          <cell r="A3387" t="str">
            <v>PRESTACAO LIQUIDADA</v>
          </cell>
          <cell r="B3387" t="str">
            <v>0770026961</v>
          </cell>
          <cell r="C3387" t="str">
            <v>B</v>
          </cell>
          <cell r="D3387" t="str">
            <v>3 Month and less SME Loans</v>
          </cell>
          <cell r="E3387" t="str">
            <v>V</v>
          </cell>
          <cell r="F3387" t="str">
            <v>Performing</v>
          </cell>
          <cell r="G3387">
            <v>506.13</v>
          </cell>
          <cell r="H3387">
            <v>69.13</v>
          </cell>
        </row>
        <row r="3388">
          <cell r="A3388" t="str">
            <v>PRESTACAO LIQUIDADA</v>
          </cell>
          <cell r="B3388" t="str">
            <v>0770026990</v>
          </cell>
          <cell r="C3388" t="str">
            <v>B</v>
          </cell>
          <cell r="D3388" t="str">
            <v>3 Month and less SME Loans</v>
          </cell>
          <cell r="E3388" t="str">
            <v>V</v>
          </cell>
          <cell r="F3388" t="str">
            <v>Performing</v>
          </cell>
          <cell r="G3388">
            <v>12101.8</v>
          </cell>
          <cell r="H3388">
            <v>1641.15</v>
          </cell>
        </row>
        <row r="3389">
          <cell r="A3389" t="str">
            <v>PRESTACAO LIQUIDADA</v>
          </cell>
          <cell r="B3389" t="str">
            <v>0770027033</v>
          </cell>
          <cell r="C3389" t="str">
            <v>B</v>
          </cell>
          <cell r="D3389" t="str">
            <v>3 Month and less SME Loans</v>
          </cell>
          <cell r="E3389" t="str">
            <v>V</v>
          </cell>
          <cell r="F3389" t="str">
            <v>Performing</v>
          </cell>
          <cell r="G3389">
            <v>12056.33</v>
          </cell>
          <cell r="H3389">
            <v>47.64</v>
          </cell>
        </row>
        <row r="3390">
          <cell r="A3390" t="str">
            <v>PRESTACAO LIQUIDADA</v>
          </cell>
          <cell r="B3390" t="str">
            <v>0770027045</v>
          </cell>
          <cell r="C3390" t="str">
            <v>B</v>
          </cell>
          <cell r="D3390" t="str">
            <v>3 Month and less SME Loans</v>
          </cell>
          <cell r="E3390" t="str">
            <v>V</v>
          </cell>
          <cell r="F3390" t="str">
            <v>Performing</v>
          </cell>
          <cell r="G3390">
            <v>8421.0499999999993</v>
          </cell>
          <cell r="H3390">
            <v>1762.59</v>
          </cell>
        </row>
        <row r="3391">
          <cell r="A3391" t="str">
            <v>PRESTACAO LIQUIDADA</v>
          </cell>
          <cell r="B3391" t="str">
            <v>0770027075</v>
          </cell>
          <cell r="C3391" t="str">
            <v>B</v>
          </cell>
          <cell r="D3391" t="str">
            <v>3 Month and less SME Loans</v>
          </cell>
          <cell r="E3391" t="str">
            <v>V</v>
          </cell>
          <cell r="F3391" t="str">
            <v>Performing</v>
          </cell>
          <cell r="G3391">
            <v>947.87</v>
          </cell>
          <cell r="H3391">
            <v>256.43</v>
          </cell>
        </row>
        <row r="3392">
          <cell r="A3392" t="str">
            <v>PRESTACAO LIQUIDADA</v>
          </cell>
          <cell r="B3392" t="str">
            <v>0770027084</v>
          </cell>
          <cell r="C3392" t="str">
            <v>B</v>
          </cell>
          <cell r="D3392" t="str">
            <v>3 Month and less SME Loans</v>
          </cell>
          <cell r="E3392" t="str">
            <v>V</v>
          </cell>
          <cell r="F3392" t="str">
            <v>Performing</v>
          </cell>
          <cell r="G3392">
            <v>1678.01</v>
          </cell>
          <cell r="H3392">
            <v>101</v>
          </cell>
        </row>
        <row r="3393">
          <cell r="A3393" t="str">
            <v>PRESTACAO LIQUIDADA</v>
          </cell>
          <cell r="B3393" t="str">
            <v>0770027115</v>
          </cell>
          <cell r="C3393" t="str">
            <v>B</v>
          </cell>
          <cell r="D3393" t="str">
            <v>3 Month and less SME Loans</v>
          </cell>
          <cell r="E3393" t="str">
            <v>V</v>
          </cell>
          <cell r="F3393" t="str">
            <v>Performing</v>
          </cell>
          <cell r="G3393">
            <v>495.5</v>
          </cell>
          <cell r="H3393">
            <v>63.36</v>
          </cell>
        </row>
        <row r="3394">
          <cell r="A3394" t="str">
            <v>PRESTACAO LIQUIDADA</v>
          </cell>
          <cell r="B3394" t="str">
            <v>0770027118</v>
          </cell>
          <cell r="C3394" t="str">
            <v>B</v>
          </cell>
          <cell r="D3394" t="str">
            <v>3 Month and less SME Loans</v>
          </cell>
          <cell r="E3394" t="str">
            <v>V</v>
          </cell>
          <cell r="F3394" t="str">
            <v>Performing</v>
          </cell>
          <cell r="G3394">
            <v>839.78</v>
          </cell>
          <cell r="H3394">
            <v>129.75</v>
          </cell>
        </row>
        <row r="3395">
          <cell r="A3395" t="str">
            <v>PRESTACAO LIQUIDADA</v>
          </cell>
          <cell r="B3395" t="str">
            <v>0770027128</v>
          </cell>
          <cell r="C3395" t="str">
            <v>B</v>
          </cell>
          <cell r="D3395" t="str">
            <v>3 Month and less SME Loans</v>
          </cell>
          <cell r="E3395" t="str">
            <v>V</v>
          </cell>
          <cell r="F3395" t="str">
            <v>Performing</v>
          </cell>
          <cell r="G3395">
            <v>3640.93</v>
          </cell>
          <cell r="H3395">
            <v>797.72</v>
          </cell>
        </row>
        <row r="3396">
          <cell r="A3396" t="str">
            <v>PRESTACAO LIQUIDADA</v>
          </cell>
          <cell r="B3396" t="str">
            <v>0770027134</v>
          </cell>
          <cell r="C3396" t="str">
            <v>B</v>
          </cell>
          <cell r="D3396" t="str">
            <v>3 Month and less SME Loans</v>
          </cell>
          <cell r="E3396" t="str">
            <v>V</v>
          </cell>
          <cell r="F3396" t="str">
            <v>Performing</v>
          </cell>
          <cell r="G3396">
            <v>191.94</v>
          </cell>
          <cell r="H3396">
            <v>63.29</v>
          </cell>
        </row>
        <row r="3397">
          <cell r="A3397" t="str">
            <v>PRESTACAO LIQUIDADA</v>
          </cell>
          <cell r="B3397" t="str">
            <v>0770027135</v>
          </cell>
          <cell r="C3397" t="str">
            <v>B</v>
          </cell>
          <cell r="D3397" t="str">
            <v>3 Month and less SME Loans</v>
          </cell>
          <cell r="E3397" t="str">
            <v>V</v>
          </cell>
          <cell r="F3397" t="str">
            <v>Performing</v>
          </cell>
          <cell r="G3397">
            <v>191.94</v>
          </cell>
          <cell r="H3397">
            <v>63.29</v>
          </cell>
        </row>
        <row r="3398">
          <cell r="A3398" t="str">
            <v>PRESTACAO LIQUIDADA</v>
          </cell>
          <cell r="B3398" t="str">
            <v>0770027142</v>
          </cell>
          <cell r="C3398" t="str">
            <v>B</v>
          </cell>
          <cell r="D3398" t="str">
            <v>3 Month and less SME Loans</v>
          </cell>
          <cell r="E3398" t="str">
            <v>V</v>
          </cell>
          <cell r="F3398" t="str">
            <v>Performing</v>
          </cell>
          <cell r="G3398">
            <v>982.11</v>
          </cell>
          <cell r="H3398">
            <v>228.72</v>
          </cell>
        </row>
        <row r="3399">
          <cell r="A3399" t="str">
            <v>PRESTACAO LIQUIDADA</v>
          </cell>
          <cell r="B3399" t="str">
            <v>0770027143</v>
          </cell>
          <cell r="C3399" t="str">
            <v>B</v>
          </cell>
          <cell r="D3399" t="str">
            <v>3 Month and less SME Loans</v>
          </cell>
          <cell r="E3399" t="str">
            <v>V</v>
          </cell>
          <cell r="F3399" t="str">
            <v>Performing</v>
          </cell>
          <cell r="G3399">
            <v>503.99</v>
          </cell>
          <cell r="H3399">
            <v>74.89</v>
          </cell>
        </row>
        <row r="3400">
          <cell r="A3400" t="str">
            <v>PRESTACAO LIQUIDADA</v>
          </cell>
          <cell r="B3400" t="str">
            <v>0770027144</v>
          </cell>
          <cell r="C3400" t="str">
            <v>B</v>
          </cell>
          <cell r="D3400" t="str">
            <v>3 Month and less SME Loans</v>
          </cell>
          <cell r="E3400" t="str">
            <v>V</v>
          </cell>
          <cell r="F3400" t="str">
            <v>Performing</v>
          </cell>
          <cell r="G3400">
            <v>2185.08</v>
          </cell>
          <cell r="H3400">
            <v>226.01</v>
          </cell>
        </row>
        <row r="3401">
          <cell r="A3401" t="str">
            <v>PRESTACAO LIQUIDADA</v>
          </cell>
          <cell r="B3401" t="str">
            <v>0770027151</v>
          </cell>
          <cell r="C3401" t="str">
            <v>B</v>
          </cell>
          <cell r="D3401" t="str">
            <v>3 Month and less SME Loans</v>
          </cell>
          <cell r="E3401" t="str">
            <v>V</v>
          </cell>
          <cell r="F3401" t="str">
            <v>Performing</v>
          </cell>
          <cell r="G3401">
            <v>3921.2</v>
          </cell>
          <cell r="H3401">
            <v>894</v>
          </cell>
        </row>
        <row r="3402">
          <cell r="A3402" t="str">
            <v>PRESTACAO LIQUIDADA</v>
          </cell>
          <cell r="B3402" t="str">
            <v>0770027166</v>
          </cell>
          <cell r="C3402" t="str">
            <v>B</v>
          </cell>
          <cell r="D3402" t="str">
            <v>3 Month and less SME Loans</v>
          </cell>
          <cell r="E3402" t="str">
            <v>V</v>
          </cell>
          <cell r="F3402" t="str">
            <v>Performing</v>
          </cell>
          <cell r="G3402">
            <v>2134.85</v>
          </cell>
          <cell r="H3402">
            <v>89.1</v>
          </cell>
        </row>
        <row r="3403">
          <cell r="A3403" t="str">
            <v>PRESTACAO LIQUIDADA</v>
          </cell>
          <cell r="B3403" t="str">
            <v>0770027170</v>
          </cell>
          <cell r="C3403" t="str">
            <v>B</v>
          </cell>
          <cell r="D3403" t="str">
            <v>3 Month and less SME Loans</v>
          </cell>
          <cell r="E3403" t="str">
            <v>V</v>
          </cell>
          <cell r="F3403" t="str">
            <v>Performing</v>
          </cell>
          <cell r="G3403">
            <v>78697.64</v>
          </cell>
          <cell r="H3403">
            <v>9199.7999999999993</v>
          </cell>
        </row>
        <row r="3404">
          <cell r="A3404" t="str">
            <v>PRESTACAO LIQUIDADA</v>
          </cell>
          <cell r="B3404" t="str">
            <v>0770027185</v>
          </cell>
          <cell r="C3404" t="str">
            <v>B</v>
          </cell>
          <cell r="D3404" t="str">
            <v>3 Month and less SME Loans</v>
          </cell>
          <cell r="E3404" t="str">
            <v>V</v>
          </cell>
          <cell r="F3404" t="str">
            <v>Performing</v>
          </cell>
          <cell r="G3404">
            <v>9260</v>
          </cell>
          <cell r="H3404">
            <v>1228.3</v>
          </cell>
        </row>
        <row r="3405">
          <cell r="A3405" t="str">
            <v>PRESTACAO LIQUIDADA</v>
          </cell>
          <cell r="B3405" t="str">
            <v>0770027202</v>
          </cell>
          <cell r="C3405" t="str">
            <v>B</v>
          </cell>
          <cell r="D3405" t="str">
            <v>3 Month and less SME Loans</v>
          </cell>
          <cell r="E3405" t="str">
            <v>V</v>
          </cell>
          <cell r="F3405" t="str">
            <v>Performing</v>
          </cell>
          <cell r="G3405">
            <v>501.52</v>
          </cell>
          <cell r="H3405">
            <v>176.72</v>
          </cell>
        </row>
        <row r="3406">
          <cell r="A3406" t="str">
            <v>PRESTACAO LIQUIDADA</v>
          </cell>
          <cell r="B3406" t="str">
            <v>0770027253</v>
          </cell>
          <cell r="C3406" t="str">
            <v>B</v>
          </cell>
          <cell r="D3406" t="str">
            <v>3 Month and less SME Loans</v>
          </cell>
          <cell r="E3406" t="str">
            <v>V</v>
          </cell>
          <cell r="F3406" t="str">
            <v>Delinquent</v>
          </cell>
          <cell r="G3406">
            <v>62500</v>
          </cell>
          <cell r="H3406">
            <v>7767.64</v>
          </cell>
        </row>
        <row r="3407">
          <cell r="A3407" t="str">
            <v>PRESTACAO LIQUIDADA</v>
          </cell>
          <cell r="B3407" t="str">
            <v>0770027295</v>
          </cell>
          <cell r="C3407" t="str">
            <v>B</v>
          </cell>
          <cell r="D3407" t="str">
            <v>3 Month and less SME Loans</v>
          </cell>
          <cell r="E3407" t="str">
            <v>V</v>
          </cell>
          <cell r="F3407" t="str">
            <v>Performing</v>
          </cell>
          <cell r="G3407">
            <v>1349.74</v>
          </cell>
          <cell r="H3407">
            <v>478.09</v>
          </cell>
        </row>
        <row r="3408">
          <cell r="A3408" t="str">
            <v>PRESTACAO LIQUIDADA</v>
          </cell>
          <cell r="B3408" t="str">
            <v>0770027313</v>
          </cell>
          <cell r="C3408" t="str">
            <v>B</v>
          </cell>
          <cell r="D3408" t="str">
            <v>3 Month and less SME Loans</v>
          </cell>
          <cell r="E3408" t="str">
            <v>V</v>
          </cell>
          <cell r="F3408" t="str">
            <v>Performing</v>
          </cell>
          <cell r="G3408">
            <v>1351.68</v>
          </cell>
          <cell r="H3408">
            <v>99.91</v>
          </cell>
        </row>
        <row r="3409">
          <cell r="A3409" t="str">
            <v>PRESTACAO LIQUIDADA</v>
          </cell>
          <cell r="B3409" t="str">
            <v>0770027318</v>
          </cell>
          <cell r="C3409" t="str">
            <v>B</v>
          </cell>
          <cell r="D3409" t="str">
            <v>3 Month and less SME Loans</v>
          </cell>
          <cell r="E3409" t="str">
            <v>V</v>
          </cell>
          <cell r="F3409" t="str">
            <v>Performing</v>
          </cell>
          <cell r="G3409">
            <v>6250</v>
          </cell>
          <cell r="H3409">
            <v>222.69</v>
          </cell>
        </row>
        <row r="3410">
          <cell r="A3410" t="str">
            <v>PRESTACAO LIQUIDADA</v>
          </cell>
          <cell r="B3410" t="str">
            <v>0770027331</v>
          </cell>
          <cell r="C3410" t="str">
            <v>B</v>
          </cell>
          <cell r="D3410" t="str">
            <v>3 Month and less SME Loans</v>
          </cell>
          <cell r="E3410" t="str">
            <v>V</v>
          </cell>
          <cell r="F3410" t="str">
            <v>Performing</v>
          </cell>
          <cell r="G3410">
            <v>352.53</v>
          </cell>
          <cell r="H3410">
            <v>87.11</v>
          </cell>
        </row>
        <row r="3411">
          <cell r="A3411" t="str">
            <v>PRESTACAO LIQUIDADA</v>
          </cell>
          <cell r="B3411" t="str">
            <v>0770027343</v>
          </cell>
          <cell r="C3411" t="str">
            <v>B</v>
          </cell>
          <cell r="D3411" t="str">
            <v>3 Month and less SME Loans</v>
          </cell>
          <cell r="E3411" t="str">
            <v>V</v>
          </cell>
          <cell r="F3411" t="str">
            <v>Performing</v>
          </cell>
          <cell r="G3411">
            <v>1250</v>
          </cell>
          <cell r="H3411">
            <v>44.54</v>
          </cell>
        </row>
        <row r="3412">
          <cell r="A3412" t="str">
            <v>PRESTACAO LIQUIDADA</v>
          </cell>
          <cell r="B3412" t="str">
            <v>0770027375</v>
          </cell>
          <cell r="C3412" t="str">
            <v>B</v>
          </cell>
          <cell r="D3412" t="str">
            <v>3 Month and less SME Loans</v>
          </cell>
          <cell r="E3412" t="str">
            <v>V</v>
          </cell>
          <cell r="F3412" t="str">
            <v>Performing</v>
          </cell>
          <cell r="G3412">
            <v>214.42</v>
          </cell>
          <cell r="H3412">
            <v>49.29</v>
          </cell>
        </row>
        <row r="3413">
          <cell r="A3413" t="str">
            <v>PRESTACAO LIQUIDADA</v>
          </cell>
          <cell r="B3413" t="str">
            <v>0770027399</v>
          </cell>
          <cell r="C3413" t="str">
            <v>B</v>
          </cell>
          <cell r="D3413" t="str">
            <v>3 Month and less SME Loans</v>
          </cell>
          <cell r="E3413" t="str">
            <v>V</v>
          </cell>
          <cell r="F3413" t="str">
            <v>Performing</v>
          </cell>
          <cell r="G3413">
            <v>319.83999999999997</v>
          </cell>
          <cell r="H3413">
            <v>105.47</v>
          </cell>
        </row>
        <row r="3414">
          <cell r="A3414" t="str">
            <v>PRESTACAO LIQUIDADA</v>
          </cell>
          <cell r="B3414" t="str">
            <v>0770027448</v>
          </cell>
          <cell r="C3414" t="str">
            <v>B</v>
          </cell>
          <cell r="D3414" t="str">
            <v>3 Month and less SME Loans</v>
          </cell>
          <cell r="E3414" t="str">
            <v>V</v>
          </cell>
          <cell r="F3414" t="str">
            <v>Performing</v>
          </cell>
          <cell r="G3414">
            <v>635237.92000000004</v>
          </cell>
          <cell r="H3414">
            <v>111082.64</v>
          </cell>
        </row>
        <row r="3415">
          <cell r="A3415" t="str">
            <v>PRESTACAO LIQUIDADA</v>
          </cell>
          <cell r="B3415" t="str">
            <v>0770027488</v>
          </cell>
          <cell r="C3415" t="str">
            <v>B</v>
          </cell>
          <cell r="D3415" t="str">
            <v>3 Month and less SME Loans</v>
          </cell>
          <cell r="E3415" t="str">
            <v>V</v>
          </cell>
          <cell r="F3415" t="str">
            <v>Performing</v>
          </cell>
          <cell r="G3415">
            <v>4000</v>
          </cell>
          <cell r="H3415">
            <v>150.24</v>
          </cell>
        </row>
        <row r="3416">
          <cell r="A3416" t="str">
            <v>PRESTACAO LIQUIDADA</v>
          </cell>
          <cell r="B3416" t="str">
            <v>0770027495</v>
          </cell>
          <cell r="C3416" t="str">
            <v>B</v>
          </cell>
          <cell r="D3416" t="str">
            <v>3 Month and less SME Loans</v>
          </cell>
          <cell r="E3416" t="str">
            <v>V</v>
          </cell>
          <cell r="F3416" t="str">
            <v>Performing</v>
          </cell>
          <cell r="G3416">
            <v>1368.4</v>
          </cell>
          <cell r="H3416">
            <v>155.53</v>
          </cell>
        </row>
        <row r="3417">
          <cell r="A3417" t="str">
            <v>PRESTACAO LIQUIDADA</v>
          </cell>
          <cell r="B3417" t="str">
            <v>0770027528</v>
          </cell>
          <cell r="C3417" t="str">
            <v>B</v>
          </cell>
          <cell r="D3417" t="str">
            <v>3 Month and less SME Loans</v>
          </cell>
          <cell r="E3417" t="str">
            <v>V</v>
          </cell>
          <cell r="F3417" t="str">
            <v>Performing</v>
          </cell>
          <cell r="G3417">
            <v>220100.2</v>
          </cell>
          <cell r="H3417">
            <v>6887.83</v>
          </cell>
        </row>
        <row r="3418">
          <cell r="A3418" t="str">
            <v>PRESTACAO LIQUIDADA</v>
          </cell>
          <cell r="B3418" t="str">
            <v>0770027533</v>
          </cell>
          <cell r="C3418" t="str">
            <v>B</v>
          </cell>
          <cell r="D3418" t="str">
            <v>3 Month and less SME Loans</v>
          </cell>
          <cell r="E3418" t="str">
            <v>V</v>
          </cell>
          <cell r="F3418" t="str">
            <v>Performing</v>
          </cell>
          <cell r="G3418">
            <v>804.44</v>
          </cell>
          <cell r="H3418">
            <v>103.98</v>
          </cell>
        </row>
        <row r="3419">
          <cell r="A3419" t="str">
            <v>PRESTACAO LIQUIDADA</v>
          </cell>
          <cell r="B3419" t="str">
            <v>0770027545</v>
          </cell>
          <cell r="C3419" t="str">
            <v>B</v>
          </cell>
          <cell r="D3419" t="str">
            <v>3 Month and less SME Loans</v>
          </cell>
          <cell r="E3419" t="str">
            <v>V</v>
          </cell>
          <cell r="F3419" t="str">
            <v>Performing</v>
          </cell>
          <cell r="G3419">
            <v>404.73</v>
          </cell>
          <cell r="H3419">
            <v>57.43</v>
          </cell>
        </row>
        <row r="3420">
          <cell r="A3420" t="str">
            <v>PRESTACAO LIQUIDADA</v>
          </cell>
          <cell r="B3420" t="str">
            <v>0770027546</v>
          </cell>
          <cell r="C3420" t="str">
            <v>B</v>
          </cell>
          <cell r="D3420" t="str">
            <v>3 Month and less SME Loans</v>
          </cell>
          <cell r="E3420" t="str">
            <v>V</v>
          </cell>
          <cell r="F3420" t="str">
            <v>Performing</v>
          </cell>
          <cell r="G3420">
            <v>404.73</v>
          </cell>
          <cell r="H3420">
            <v>57.43</v>
          </cell>
        </row>
        <row r="3421">
          <cell r="A3421" t="str">
            <v>PRESTACAO LIQUIDADA</v>
          </cell>
          <cell r="B3421" t="str">
            <v>0770027564</v>
          </cell>
          <cell r="C3421" t="str">
            <v>B</v>
          </cell>
          <cell r="D3421" t="str">
            <v>3 Month and less SME Loans</v>
          </cell>
          <cell r="E3421" t="str">
            <v>V</v>
          </cell>
          <cell r="F3421" t="str">
            <v>Performing</v>
          </cell>
          <cell r="G3421">
            <v>2463.44</v>
          </cell>
          <cell r="H3421">
            <v>264.13</v>
          </cell>
        </row>
        <row r="3422">
          <cell r="A3422" t="str">
            <v>PRESTACAO LIQUIDADA</v>
          </cell>
          <cell r="B3422" t="str">
            <v>0770027603</v>
          </cell>
          <cell r="C3422" t="str">
            <v>B</v>
          </cell>
          <cell r="D3422" t="str">
            <v>3 Month and less SME Loans</v>
          </cell>
          <cell r="E3422" t="str">
            <v>V</v>
          </cell>
          <cell r="F3422" t="str">
            <v>Performing</v>
          </cell>
          <cell r="G3422">
            <v>159722.12</v>
          </cell>
          <cell r="H3422">
            <v>22391.19</v>
          </cell>
        </row>
        <row r="3423">
          <cell r="A3423" t="str">
            <v>PRESTACAO LIQUIDADA</v>
          </cell>
          <cell r="B3423" t="str">
            <v>0770027653</v>
          </cell>
          <cell r="C3423" t="str">
            <v>B</v>
          </cell>
          <cell r="D3423" t="str">
            <v>3 Month and less SME Loans</v>
          </cell>
          <cell r="E3423" t="str">
            <v>V</v>
          </cell>
          <cell r="F3423" t="str">
            <v>Performing</v>
          </cell>
          <cell r="G3423">
            <v>1050</v>
          </cell>
          <cell r="H3423">
            <v>124.12</v>
          </cell>
        </row>
        <row r="3424">
          <cell r="A3424" t="str">
            <v>PRESTACAO LIQUIDADA</v>
          </cell>
          <cell r="B3424" t="str">
            <v>0770027662</v>
          </cell>
          <cell r="C3424" t="str">
            <v>B</v>
          </cell>
          <cell r="D3424" t="str">
            <v>3 Month and less SME Loans</v>
          </cell>
          <cell r="E3424" t="str">
            <v>V</v>
          </cell>
          <cell r="F3424" t="str">
            <v>Performing</v>
          </cell>
          <cell r="G3424">
            <v>816.75</v>
          </cell>
          <cell r="H3424">
            <v>218.98</v>
          </cell>
        </row>
        <row r="3425">
          <cell r="A3425" t="str">
            <v>PRESTACAO LIQUIDADA</v>
          </cell>
          <cell r="B3425" t="str">
            <v>0770027667</v>
          </cell>
          <cell r="C3425" t="str">
            <v>B</v>
          </cell>
          <cell r="D3425" t="str">
            <v>3 Month and less SME Loans</v>
          </cell>
          <cell r="E3425" t="str">
            <v>V</v>
          </cell>
          <cell r="F3425" t="str">
            <v>Performing</v>
          </cell>
          <cell r="G3425">
            <v>1368.65</v>
          </cell>
          <cell r="H3425">
            <v>79.61</v>
          </cell>
        </row>
        <row r="3426">
          <cell r="A3426" t="str">
            <v>PRESTACAO LIQUIDADA</v>
          </cell>
          <cell r="B3426" t="str">
            <v>0770027707</v>
          </cell>
          <cell r="C3426" t="str">
            <v>B</v>
          </cell>
          <cell r="D3426" t="str">
            <v>3 Month and less SME Loans</v>
          </cell>
          <cell r="E3426" t="str">
            <v>V</v>
          </cell>
          <cell r="F3426" t="str">
            <v>Performing</v>
          </cell>
          <cell r="G3426">
            <v>0</v>
          </cell>
          <cell r="H3426">
            <v>73.680000000000007</v>
          </cell>
        </row>
        <row r="3427">
          <cell r="A3427" t="str">
            <v>PRESTACAO LIQUIDADA</v>
          </cell>
          <cell r="B3427" t="str">
            <v>0770027713</v>
          </cell>
          <cell r="C3427" t="str">
            <v>B</v>
          </cell>
          <cell r="D3427" t="str">
            <v>3 Month and less SME Loans</v>
          </cell>
          <cell r="E3427" t="str">
            <v>V</v>
          </cell>
          <cell r="F3427" t="str">
            <v>Performing</v>
          </cell>
          <cell r="G3427">
            <v>11483.01</v>
          </cell>
          <cell r="H3427">
            <v>308.85000000000002</v>
          </cell>
        </row>
        <row r="3428">
          <cell r="A3428" t="str">
            <v>PRESTACAO LIQUIDADA</v>
          </cell>
          <cell r="B3428" t="str">
            <v>0770027729</v>
          </cell>
          <cell r="C3428" t="str">
            <v>B</v>
          </cell>
          <cell r="D3428" t="str">
            <v>3 Month and less SME Loans</v>
          </cell>
          <cell r="E3428" t="str">
            <v>V</v>
          </cell>
          <cell r="F3428" t="str">
            <v>Performing</v>
          </cell>
          <cell r="G3428">
            <v>15570.01</v>
          </cell>
          <cell r="H3428">
            <v>207.53</v>
          </cell>
        </row>
        <row r="3429">
          <cell r="A3429" t="str">
            <v>PRESTACAO LIQUIDADA</v>
          </cell>
          <cell r="B3429" t="str">
            <v>0770027730</v>
          </cell>
          <cell r="C3429" t="str">
            <v>B</v>
          </cell>
          <cell r="D3429" t="str">
            <v>3 Month and less SME Loans</v>
          </cell>
          <cell r="E3429" t="str">
            <v>V</v>
          </cell>
          <cell r="F3429" t="str">
            <v>Performing</v>
          </cell>
          <cell r="G3429">
            <v>41465.9</v>
          </cell>
          <cell r="H3429">
            <v>2464.4</v>
          </cell>
        </row>
        <row r="3430">
          <cell r="A3430" t="str">
            <v>PRESTACAO LIQUIDADA</v>
          </cell>
          <cell r="B3430" t="str">
            <v>0770027731</v>
          </cell>
          <cell r="C3430" t="str">
            <v>B</v>
          </cell>
          <cell r="D3430" t="str">
            <v>3 Month and less SME Loans</v>
          </cell>
          <cell r="E3430" t="str">
            <v>V</v>
          </cell>
          <cell r="F3430" t="str">
            <v>Performing</v>
          </cell>
          <cell r="G3430">
            <v>30801.22</v>
          </cell>
          <cell r="H3430">
            <v>894.37</v>
          </cell>
        </row>
        <row r="3431">
          <cell r="A3431" t="str">
            <v>PRESTACAO LIQUIDADA</v>
          </cell>
          <cell r="B3431" t="str">
            <v>0770027742</v>
          </cell>
          <cell r="C3431" t="str">
            <v>B</v>
          </cell>
          <cell r="D3431" t="str">
            <v>3 Month and less SME Loans</v>
          </cell>
          <cell r="E3431" t="str">
            <v>V</v>
          </cell>
          <cell r="F3431" t="str">
            <v>Performing</v>
          </cell>
          <cell r="G3431">
            <v>2696.08</v>
          </cell>
          <cell r="H3431">
            <v>252.4</v>
          </cell>
        </row>
        <row r="3432">
          <cell r="A3432" t="str">
            <v>PRESTACAO LIQUIDADA</v>
          </cell>
          <cell r="B3432" t="str">
            <v>0770027770</v>
          </cell>
          <cell r="C3432" t="str">
            <v>B</v>
          </cell>
          <cell r="D3432" t="str">
            <v>3 Month and less SME Loans</v>
          </cell>
          <cell r="E3432" t="str">
            <v>V</v>
          </cell>
          <cell r="F3432" t="str">
            <v>Performing</v>
          </cell>
          <cell r="G3432">
            <v>5878.54</v>
          </cell>
          <cell r="H3432">
            <v>1926.04</v>
          </cell>
        </row>
        <row r="3433">
          <cell r="A3433" t="str">
            <v>PRESTACAO LIQUIDADA</v>
          </cell>
          <cell r="B3433" t="str">
            <v>0770027774</v>
          </cell>
          <cell r="C3433" t="str">
            <v>B</v>
          </cell>
          <cell r="D3433" t="str">
            <v>3 Month and less SME Loans</v>
          </cell>
          <cell r="E3433" t="str">
            <v>V</v>
          </cell>
          <cell r="F3433" t="str">
            <v>Performing</v>
          </cell>
          <cell r="G3433">
            <v>573.16999999999996</v>
          </cell>
          <cell r="H3433">
            <v>77.94</v>
          </cell>
        </row>
        <row r="3434">
          <cell r="A3434" t="str">
            <v>PRESTACAO LIQUIDADA</v>
          </cell>
          <cell r="B3434" t="str">
            <v>0770027788</v>
          </cell>
          <cell r="C3434" t="str">
            <v>B</v>
          </cell>
          <cell r="D3434" t="str">
            <v>3 Month and less SME Loans</v>
          </cell>
          <cell r="E3434" t="str">
            <v>V</v>
          </cell>
          <cell r="F3434" t="str">
            <v>Performing</v>
          </cell>
          <cell r="G3434">
            <v>350.37</v>
          </cell>
          <cell r="H3434">
            <v>87.75</v>
          </cell>
        </row>
        <row r="3435">
          <cell r="A3435" t="str">
            <v>PRESTACAO LIQUIDADA</v>
          </cell>
          <cell r="B3435" t="str">
            <v>0770027791</v>
          </cell>
          <cell r="C3435" t="str">
            <v>B</v>
          </cell>
          <cell r="D3435" t="str">
            <v>3 Month and less SME Loans</v>
          </cell>
          <cell r="E3435" t="str">
            <v>V</v>
          </cell>
          <cell r="F3435" t="str">
            <v>Performing</v>
          </cell>
          <cell r="G3435">
            <v>492.03</v>
          </cell>
          <cell r="H3435">
            <v>40.520000000000003</v>
          </cell>
        </row>
        <row r="3436">
          <cell r="A3436" t="str">
            <v>PRESTACAO LIQUIDADA</v>
          </cell>
          <cell r="B3436" t="str">
            <v>0770027795</v>
          </cell>
          <cell r="C3436" t="str">
            <v>B</v>
          </cell>
          <cell r="D3436" t="str">
            <v>3 Month and less SME Loans</v>
          </cell>
          <cell r="E3436" t="str">
            <v>V</v>
          </cell>
          <cell r="F3436" t="str">
            <v>Performing</v>
          </cell>
          <cell r="G3436">
            <v>1940.22</v>
          </cell>
          <cell r="H3436">
            <v>370.06</v>
          </cell>
        </row>
        <row r="3437">
          <cell r="A3437" t="str">
            <v>PRESTACAO LIQUIDADA</v>
          </cell>
          <cell r="B3437" t="str">
            <v>0770027832</v>
          </cell>
          <cell r="C3437" t="str">
            <v>B</v>
          </cell>
          <cell r="D3437" t="str">
            <v>3 Month and less SME Loans</v>
          </cell>
          <cell r="E3437" t="str">
            <v>V</v>
          </cell>
          <cell r="F3437" t="str">
            <v>Performing</v>
          </cell>
          <cell r="G3437">
            <v>94206.32</v>
          </cell>
          <cell r="H3437">
            <v>12287.02</v>
          </cell>
        </row>
        <row r="3438">
          <cell r="A3438" t="str">
            <v>PRESTACAO LIQUIDADA</v>
          </cell>
          <cell r="B3438" t="str">
            <v>0770027837</v>
          </cell>
          <cell r="C3438" t="str">
            <v>B</v>
          </cell>
          <cell r="D3438" t="str">
            <v>3 Month and less SME Loans</v>
          </cell>
          <cell r="E3438" t="str">
            <v>V</v>
          </cell>
          <cell r="F3438" t="str">
            <v>Performing</v>
          </cell>
          <cell r="G3438">
            <v>4897.04</v>
          </cell>
          <cell r="H3438">
            <v>74.59</v>
          </cell>
        </row>
        <row r="3439">
          <cell r="A3439" t="str">
            <v>PRESTACAO LIQUIDADA</v>
          </cell>
          <cell r="B3439" t="str">
            <v>0770027850</v>
          </cell>
          <cell r="C3439" t="str">
            <v>B</v>
          </cell>
          <cell r="D3439" t="str">
            <v>3 Month and less SME Loans</v>
          </cell>
          <cell r="E3439" t="str">
            <v>V</v>
          </cell>
          <cell r="F3439" t="str">
            <v>Performing</v>
          </cell>
          <cell r="G3439">
            <v>68132.45</v>
          </cell>
          <cell r="H3439">
            <v>3924.86</v>
          </cell>
        </row>
        <row r="3440">
          <cell r="A3440" t="str">
            <v>PRESTACAO LIQUIDADA</v>
          </cell>
          <cell r="B3440" t="str">
            <v>0770027852</v>
          </cell>
          <cell r="C3440" t="str">
            <v>B</v>
          </cell>
          <cell r="D3440" t="str">
            <v>3 Month and less SME Loans</v>
          </cell>
          <cell r="E3440" t="str">
            <v>V</v>
          </cell>
          <cell r="F3440" t="str">
            <v>Performing</v>
          </cell>
          <cell r="G3440">
            <v>3821.58</v>
          </cell>
          <cell r="H3440">
            <v>867.17</v>
          </cell>
        </row>
        <row r="3441">
          <cell r="A3441" t="str">
            <v>PRESTACAO LIQUIDADA</v>
          </cell>
          <cell r="B3441" t="str">
            <v>0770027878</v>
          </cell>
          <cell r="C3441" t="str">
            <v>B</v>
          </cell>
          <cell r="D3441" t="str">
            <v>3 Month and less SME Loans</v>
          </cell>
          <cell r="E3441" t="str">
            <v>V</v>
          </cell>
          <cell r="F3441" t="str">
            <v>Performing</v>
          </cell>
          <cell r="G3441">
            <v>1785.72</v>
          </cell>
          <cell r="H3441">
            <v>253.93</v>
          </cell>
        </row>
        <row r="3442">
          <cell r="A3442" t="str">
            <v>PRESTACAO LIQUIDADA</v>
          </cell>
          <cell r="B3442" t="str">
            <v>0770027883</v>
          </cell>
          <cell r="C3442" t="str">
            <v>B</v>
          </cell>
          <cell r="D3442" t="str">
            <v>3 Month and less SME Loans</v>
          </cell>
          <cell r="E3442" t="str">
            <v>V</v>
          </cell>
          <cell r="F3442" t="str">
            <v>Performing</v>
          </cell>
          <cell r="G3442">
            <v>15000</v>
          </cell>
          <cell r="H3442">
            <v>2181.91</v>
          </cell>
        </row>
        <row r="3443">
          <cell r="A3443" t="str">
            <v>PRESTACAO LIQUIDADA</v>
          </cell>
          <cell r="B3443" t="str">
            <v>0770027910</v>
          </cell>
          <cell r="C3443" t="str">
            <v>B</v>
          </cell>
          <cell r="D3443" t="str">
            <v>3 Month and less SME Loans</v>
          </cell>
          <cell r="E3443" t="str">
            <v>V</v>
          </cell>
          <cell r="F3443" t="str">
            <v>Performing</v>
          </cell>
          <cell r="G3443">
            <v>141536.85</v>
          </cell>
          <cell r="H3443">
            <v>3877.56</v>
          </cell>
        </row>
        <row r="3444">
          <cell r="A3444" t="str">
            <v>PRESTACAO LIQUIDADA</v>
          </cell>
          <cell r="B3444" t="str">
            <v>0770027911</v>
          </cell>
          <cell r="C3444" t="str">
            <v>B</v>
          </cell>
          <cell r="D3444" t="str">
            <v>3 Month and less SME Loans</v>
          </cell>
          <cell r="E3444" t="str">
            <v>V</v>
          </cell>
          <cell r="F3444" t="str">
            <v>Performing</v>
          </cell>
          <cell r="G3444">
            <v>145178.75</v>
          </cell>
          <cell r="H3444">
            <v>2143</v>
          </cell>
        </row>
        <row r="3445">
          <cell r="A3445" t="str">
            <v>PRESTACAO LIQUIDADA</v>
          </cell>
          <cell r="B3445" t="str">
            <v>0770027922</v>
          </cell>
          <cell r="C3445" t="str">
            <v>B</v>
          </cell>
          <cell r="D3445" t="str">
            <v>3 Month and less SME Loans</v>
          </cell>
          <cell r="E3445" t="str">
            <v>V</v>
          </cell>
          <cell r="F3445" t="str">
            <v>Performing</v>
          </cell>
          <cell r="G3445">
            <v>20833.330000000002</v>
          </cell>
          <cell r="H3445">
            <v>2616.67</v>
          </cell>
        </row>
        <row r="3446">
          <cell r="A3446" t="str">
            <v>PRESTACAO LIQUIDADA</v>
          </cell>
          <cell r="B3446" t="str">
            <v>0770027925</v>
          </cell>
          <cell r="C3446" t="str">
            <v>B</v>
          </cell>
          <cell r="D3446" t="str">
            <v>3 Month and less SME Loans</v>
          </cell>
          <cell r="E3446" t="str">
            <v>V</v>
          </cell>
          <cell r="F3446" t="str">
            <v>Performing</v>
          </cell>
          <cell r="G3446">
            <v>490.65</v>
          </cell>
          <cell r="H3446">
            <v>41.09</v>
          </cell>
        </row>
        <row r="3447">
          <cell r="A3447" t="str">
            <v>PRESTACAO LIQUIDADA</v>
          </cell>
          <cell r="B3447" t="str">
            <v>0770027936</v>
          </cell>
          <cell r="C3447" t="str">
            <v>B</v>
          </cell>
          <cell r="D3447" t="str">
            <v>3 Month and less SME Loans</v>
          </cell>
          <cell r="E3447" t="str">
            <v>V</v>
          </cell>
          <cell r="F3447" t="str">
            <v>Performing</v>
          </cell>
          <cell r="G3447">
            <v>191.19</v>
          </cell>
          <cell r="H3447">
            <v>63.72</v>
          </cell>
        </row>
        <row r="3448">
          <cell r="A3448" t="str">
            <v>PRESTACAO LIQUIDADA</v>
          </cell>
          <cell r="B3448" t="str">
            <v>0770027970</v>
          </cell>
          <cell r="C3448" t="str">
            <v>B</v>
          </cell>
          <cell r="D3448" t="str">
            <v>3 Month and less SME Loans</v>
          </cell>
          <cell r="E3448" t="str">
            <v>V</v>
          </cell>
          <cell r="F3448" t="str">
            <v>Performing</v>
          </cell>
          <cell r="G3448">
            <v>11185.93</v>
          </cell>
          <cell r="H3448">
            <v>300.55</v>
          </cell>
        </row>
        <row r="3449">
          <cell r="A3449" t="str">
            <v>PRESTACAO LIQUIDADA</v>
          </cell>
          <cell r="B3449" t="str">
            <v>0770027973</v>
          </cell>
          <cell r="C3449" t="str">
            <v>B</v>
          </cell>
          <cell r="D3449" t="str">
            <v>3 Month and less SME Loans</v>
          </cell>
          <cell r="E3449" t="str">
            <v>V</v>
          </cell>
          <cell r="F3449" t="str">
            <v>Performing</v>
          </cell>
          <cell r="G3449">
            <v>2077.56</v>
          </cell>
          <cell r="H3449">
            <v>74.22</v>
          </cell>
        </row>
        <row r="3450">
          <cell r="A3450" t="str">
            <v>PRESTACAO LIQUIDADA</v>
          </cell>
          <cell r="B3450" t="str">
            <v>0770028011</v>
          </cell>
          <cell r="C3450" t="str">
            <v>B</v>
          </cell>
          <cell r="D3450" t="str">
            <v>3 Month and less SME Loans</v>
          </cell>
          <cell r="E3450" t="str">
            <v>V</v>
          </cell>
          <cell r="F3450" t="str">
            <v>Performing</v>
          </cell>
          <cell r="G3450">
            <v>318.24</v>
          </cell>
          <cell r="H3450">
            <v>106.07</v>
          </cell>
        </row>
        <row r="3451">
          <cell r="A3451" t="str">
            <v>PRESTACAO LIQUIDADA</v>
          </cell>
          <cell r="B3451" t="str">
            <v>0770028021</v>
          </cell>
          <cell r="C3451" t="str">
            <v>B</v>
          </cell>
          <cell r="D3451" t="str">
            <v>3 Month and less SME Loans</v>
          </cell>
          <cell r="E3451" t="str">
            <v>V</v>
          </cell>
          <cell r="F3451" t="str">
            <v>Performing</v>
          </cell>
          <cell r="G3451">
            <v>350.77</v>
          </cell>
          <cell r="H3451">
            <v>199.94</v>
          </cell>
        </row>
        <row r="3452">
          <cell r="A3452" t="str">
            <v>PRESTACAO LIQUIDADA</v>
          </cell>
          <cell r="B3452" t="str">
            <v>0770028026</v>
          </cell>
          <cell r="C3452" t="str">
            <v>B</v>
          </cell>
          <cell r="D3452" t="str">
            <v>3 Month and less SME Loans</v>
          </cell>
          <cell r="E3452" t="str">
            <v>V</v>
          </cell>
          <cell r="F3452" t="str">
            <v>Performing</v>
          </cell>
          <cell r="G3452">
            <v>3880.88</v>
          </cell>
          <cell r="H3452">
            <v>769.82</v>
          </cell>
        </row>
        <row r="3453">
          <cell r="A3453" t="str">
            <v>PRESTACAO LIQUIDADA</v>
          </cell>
          <cell r="B3453" t="str">
            <v>0770028034</v>
          </cell>
          <cell r="C3453" t="str">
            <v>B</v>
          </cell>
          <cell r="D3453" t="str">
            <v>3 Month and less SME Loans</v>
          </cell>
          <cell r="E3453" t="str">
            <v>V</v>
          </cell>
          <cell r="F3453" t="str">
            <v>Performing</v>
          </cell>
          <cell r="G3453">
            <v>409.41</v>
          </cell>
          <cell r="H3453">
            <v>55.67</v>
          </cell>
        </row>
        <row r="3454">
          <cell r="A3454" t="str">
            <v>PRESTACAO LIQUIDADA</v>
          </cell>
          <cell r="B3454" t="str">
            <v>0770028043</v>
          </cell>
          <cell r="C3454" t="str">
            <v>B</v>
          </cell>
          <cell r="D3454" t="str">
            <v>3 Month and less SME Loans</v>
          </cell>
          <cell r="E3454" t="str">
            <v>V</v>
          </cell>
          <cell r="F3454" t="str">
            <v>Performing</v>
          </cell>
          <cell r="G3454">
            <v>13888.89</v>
          </cell>
          <cell r="H3454">
            <v>732.5</v>
          </cell>
        </row>
        <row r="3455">
          <cell r="A3455" t="str">
            <v>PRESTACAO LIQUIDADA</v>
          </cell>
          <cell r="B3455" t="str">
            <v>0770028050</v>
          </cell>
          <cell r="C3455" t="str">
            <v>B</v>
          </cell>
          <cell r="D3455" t="str">
            <v>3 Month and less SME Loans</v>
          </cell>
          <cell r="E3455" t="str">
            <v>V</v>
          </cell>
          <cell r="F3455" t="str">
            <v>Performing</v>
          </cell>
          <cell r="G3455">
            <v>1050</v>
          </cell>
          <cell r="H3455">
            <v>204.65</v>
          </cell>
        </row>
        <row r="3456">
          <cell r="A3456" t="str">
            <v>PRESTACAO LIQUIDADA</v>
          </cell>
          <cell r="B3456" t="str">
            <v>0770028075</v>
          </cell>
          <cell r="C3456" t="str">
            <v>B</v>
          </cell>
          <cell r="D3456" t="str">
            <v>3 Month and less SME Loans</v>
          </cell>
          <cell r="E3456" t="str">
            <v>V</v>
          </cell>
          <cell r="F3456" t="str">
            <v>Performing</v>
          </cell>
          <cell r="G3456">
            <v>6333.34</v>
          </cell>
          <cell r="H3456">
            <v>490.06</v>
          </cell>
        </row>
        <row r="3457">
          <cell r="A3457" t="str">
            <v>PRESTACAO LIQUIDADA</v>
          </cell>
          <cell r="B3457" t="str">
            <v>0770028081</v>
          </cell>
          <cell r="C3457" t="str">
            <v>B</v>
          </cell>
          <cell r="D3457" t="str">
            <v>3 Month and less SME Loans</v>
          </cell>
          <cell r="E3457" t="str">
            <v>V</v>
          </cell>
          <cell r="F3457" t="str">
            <v>Performing</v>
          </cell>
          <cell r="G3457">
            <v>4125000</v>
          </cell>
          <cell r="H3457">
            <v>187822.14</v>
          </cell>
        </row>
        <row r="3458">
          <cell r="A3458" t="str">
            <v>PRESTACAO LIQUIDADA</v>
          </cell>
          <cell r="B3458" t="str">
            <v>0770028093</v>
          </cell>
          <cell r="C3458" t="str">
            <v>B</v>
          </cell>
          <cell r="D3458" t="str">
            <v>3 Month and less SME Loans</v>
          </cell>
          <cell r="E3458" t="str">
            <v>V</v>
          </cell>
          <cell r="F3458" t="str">
            <v>Performing</v>
          </cell>
          <cell r="G3458">
            <v>1775.7</v>
          </cell>
          <cell r="H3458">
            <v>2700.11</v>
          </cell>
        </row>
        <row r="3459">
          <cell r="A3459" t="str">
            <v>PRESTACAO LIQUIDADA</v>
          </cell>
          <cell r="B3459" t="str">
            <v>0770028103</v>
          </cell>
          <cell r="C3459" t="str">
            <v>B</v>
          </cell>
          <cell r="D3459" t="str">
            <v>3 Month and less SME Loans</v>
          </cell>
          <cell r="E3459" t="str">
            <v>V</v>
          </cell>
          <cell r="F3459" t="str">
            <v>Performing</v>
          </cell>
          <cell r="G3459">
            <v>660.15</v>
          </cell>
          <cell r="H3459">
            <v>91.77</v>
          </cell>
        </row>
        <row r="3460">
          <cell r="A3460" t="str">
            <v>PRESTACAO LIQUIDADA</v>
          </cell>
          <cell r="B3460" t="str">
            <v>0770028104</v>
          </cell>
          <cell r="C3460" t="str">
            <v>B</v>
          </cell>
          <cell r="D3460" t="str">
            <v>3 Month and less SME Loans</v>
          </cell>
          <cell r="E3460" t="str">
            <v>V</v>
          </cell>
          <cell r="F3460" t="str">
            <v>Performing</v>
          </cell>
          <cell r="G3460">
            <v>660.15</v>
          </cell>
          <cell r="H3460">
            <v>91.77</v>
          </cell>
        </row>
        <row r="3461">
          <cell r="A3461" t="str">
            <v>PRESTACAO LIQUIDADA</v>
          </cell>
          <cell r="B3461" t="str">
            <v>0770028108</v>
          </cell>
          <cell r="C3461" t="str">
            <v>B</v>
          </cell>
          <cell r="D3461" t="str">
            <v>3 Month and less SME Loans</v>
          </cell>
          <cell r="E3461" t="str">
            <v>V</v>
          </cell>
          <cell r="F3461" t="str">
            <v>Performing</v>
          </cell>
          <cell r="G3461">
            <v>346.43</v>
          </cell>
          <cell r="H3461">
            <v>87.92</v>
          </cell>
        </row>
        <row r="3462">
          <cell r="A3462" t="str">
            <v>PRESTACAO LIQUIDADA</v>
          </cell>
          <cell r="B3462" t="str">
            <v>0770028127</v>
          </cell>
          <cell r="C3462" t="str">
            <v>B</v>
          </cell>
          <cell r="D3462" t="str">
            <v>3 Month and less SME Loans</v>
          </cell>
          <cell r="E3462" t="str">
            <v>V</v>
          </cell>
          <cell r="F3462" t="str">
            <v>Performing</v>
          </cell>
          <cell r="G3462">
            <v>11039.81</v>
          </cell>
          <cell r="H3462">
            <v>632.17999999999995</v>
          </cell>
        </row>
        <row r="3463">
          <cell r="A3463" t="str">
            <v>PRESTACAO LIQUIDADA</v>
          </cell>
          <cell r="B3463" t="str">
            <v>0770028171</v>
          </cell>
          <cell r="C3463" t="str">
            <v>B</v>
          </cell>
          <cell r="D3463" t="str">
            <v>3 Month and less SME Loans</v>
          </cell>
          <cell r="E3463" t="str">
            <v>V</v>
          </cell>
          <cell r="F3463" t="str">
            <v>Performing</v>
          </cell>
          <cell r="G3463">
            <v>3235.81</v>
          </cell>
          <cell r="H3463">
            <v>289.99</v>
          </cell>
        </row>
        <row r="3464">
          <cell r="A3464" t="str">
            <v>PRESTACAO LIQUIDADA</v>
          </cell>
          <cell r="B3464" t="str">
            <v>0770028178</v>
          </cell>
          <cell r="C3464" t="str">
            <v>B</v>
          </cell>
          <cell r="D3464" t="str">
            <v>3 Month and less SME Loans</v>
          </cell>
          <cell r="E3464" t="str">
            <v>V</v>
          </cell>
          <cell r="F3464" t="str">
            <v>Performing</v>
          </cell>
          <cell r="G3464">
            <v>409.11</v>
          </cell>
          <cell r="H3464">
            <v>53.07</v>
          </cell>
        </row>
        <row r="3465">
          <cell r="A3465" t="str">
            <v>PRESTACAO LIQUIDADA</v>
          </cell>
          <cell r="B3465" t="str">
            <v>0770028190</v>
          </cell>
          <cell r="C3465" t="str">
            <v>B</v>
          </cell>
          <cell r="D3465" t="str">
            <v>3 Month and less SME Loans</v>
          </cell>
          <cell r="E3465" t="str">
            <v>V</v>
          </cell>
          <cell r="F3465" t="str">
            <v>Performing</v>
          </cell>
          <cell r="G3465">
            <v>83333.33</v>
          </cell>
          <cell r="H3465">
            <v>30778.85</v>
          </cell>
        </row>
        <row r="3466">
          <cell r="A3466" t="str">
            <v>PRESTACAO LIQUIDADA</v>
          </cell>
          <cell r="B3466" t="str">
            <v>0770028191</v>
          </cell>
          <cell r="C3466" t="str">
            <v>B</v>
          </cell>
          <cell r="D3466" t="str">
            <v>3 Month and less SME Loans</v>
          </cell>
          <cell r="E3466" t="str">
            <v>V</v>
          </cell>
          <cell r="F3466" t="str">
            <v>Performing</v>
          </cell>
          <cell r="G3466">
            <v>1666.67</v>
          </cell>
          <cell r="H3466">
            <v>273.17</v>
          </cell>
        </row>
        <row r="3467">
          <cell r="A3467" t="str">
            <v>PRESTACAO LIQUIDADA</v>
          </cell>
          <cell r="B3467" t="str">
            <v>0770028196</v>
          </cell>
          <cell r="C3467" t="str">
            <v>B</v>
          </cell>
          <cell r="D3467" t="str">
            <v>3 Month and less SME Loans</v>
          </cell>
          <cell r="E3467" t="str">
            <v>V</v>
          </cell>
          <cell r="F3467" t="str">
            <v>Performing</v>
          </cell>
          <cell r="G3467">
            <v>1839.05</v>
          </cell>
          <cell r="H3467">
            <v>184.17</v>
          </cell>
        </row>
        <row r="3468">
          <cell r="A3468" t="str">
            <v>PRESTACAO LIQUIDADA</v>
          </cell>
          <cell r="B3468" t="str">
            <v>0770028197</v>
          </cell>
          <cell r="C3468" t="str">
            <v>B</v>
          </cell>
          <cell r="D3468" t="str">
            <v>3 Month and less SME Loans</v>
          </cell>
          <cell r="E3468" t="str">
            <v>V</v>
          </cell>
          <cell r="F3468" t="str">
            <v>Performing</v>
          </cell>
          <cell r="G3468">
            <v>1125.21</v>
          </cell>
          <cell r="H3468">
            <v>104.31</v>
          </cell>
        </row>
        <row r="3469">
          <cell r="A3469" t="str">
            <v>PRESTACAO LIQUIDADA</v>
          </cell>
          <cell r="B3469" t="str">
            <v>0770028207</v>
          </cell>
          <cell r="C3469" t="str">
            <v>B</v>
          </cell>
          <cell r="D3469" t="str">
            <v>3 Month and less SME Loans</v>
          </cell>
          <cell r="E3469" t="str">
            <v>V</v>
          </cell>
          <cell r="F3469" t="str">
            <v>Performing</v>
          </cell>
          <cell r="G3469">
            <v>2952.23</v>
          </cell>
          <cell r="H3469">
            <v>542.32000000000005</v>
          </cell>
        </row>
        <row r="3470">
          <cell r="A3470" t="str">
            <v>PRESTACAO LIQUIDADA</v>
          </cell>
          <cell r="B3470" t="str">
            <v>0770028209</v>
          </cell>
          <cell r="C3470" t="str">
            <v>B</v>
          </cell>
          <cell r="D3470" t="str">
            <v>3 Month and less SME Loans</v>
          </cell>
          <cell r="E3470" t="str">
            <v>V</v>
          </cell>
          <cell r="F3470" t="str">
            <v>Performing</v>
          </cell>
          <cell r="G3470">
            <v>407.59</v>
          </cell>
          <cell r="H3470">
            <v>50.99</v>
          </cell>
        </row>
        <row r="3471">
          <cell r="A3471" t="str">
            <v>PRESTACAO LIQUIDADA</v>
          </cell>
          <cell r="B3471" t="str">
            <v>0770028219</v>
          </cell>
          <cell r="C3471" t="str">
            <v>B</v>
          </cell>
          <cell r="D3471" t="str">
            <v>3 Month and less SME Loans</v>
          </cell>
          <cell r="E3471" t="str">
            <v>V</v>
          </cell>
          <cell r="F3471" t="str">
            <v>Performing</v>
          </cell>
          <cell r="G3471">
            <v>5560</v>
          </cell>
          <cell r="H3471">
            <v>572.83000000000004</v>
          </cell>
        </row>
        <row r="3472">
          <cell r="A3472" t="str">
            <v>PRESTACAO LIQUIDADA</v>
          </cell>
          <cell r="B3472" t="str">
            <v>0770028244</v>
          </cell>
          <cell r="C3472" t="str">
            <v>B</v>
          </cell>
          <cell r="D3472" t="str">
            <v>3 Month and less SME Loans</v>
          </cell>
          <cell r="E3472" t="str">
            <v>V</v>
          </cell>
          <cell r="F3472" t="str">
            <v>Performing</v>
          </cell>
          <cell r="G3472">
            <v>1851.85</v>
          </cell>
          <cell r="H3472">
            <v>171.92</v>
          </cell>
        </row>
        <row r="3473">
          <cell r="A3473" t="str">
            <v>PRESTACAO LIQUIDADA</v>
          </cell>
          <cell r="B3473" t="str">
            <v>0770028250</v>
          </cell>
          <cell r="C3473" t="str">
            <v>B</v>
          </cell>
          <cell r="D3473" t="str">
            <v>3 Month and less SME Loans</v>
          </cell>
          <cell r="E3473" t="str">
            <v>V</v>
          </cell>
          <cell r="F3473" t="str">
            <v>Performing</v>
          </cell>
          <cell r="G3473">
            <v>6079.29</v>
          </cell>
          <cell r="H3473">
            <v>1072.3599999999999</v>
          </cell>
        </row>
        <row r="3474">
          <cell r="A3474" t="str">
            <v>PRESTACAO LIQUIDADA</v>
          </cell>
          <cell r="B3474" t="str">
            <v>0770028284</v>
          </cell>
          <cell r="C3474" t="str">
            <v>B</v>
          </cell>
          <cell r="D3474" t="str">
            <v>3 Month and less SME Loans</v>
          </cell>
          <cell r="E3474" t="str">
            <v>V</v>
          </cell>
          <cell r="F3474" t="str">
            <v>Performing</v>
          </cell>
          <cell r="G3474">
            <v>3571.43</v>
          </cell>
          <cell r="H3474">
            <v>745.95</v>
          </cell>
        </row>
        <row r="3475">
          <cell r="A3475" t="str">
            <v>PRESTACAO LIQUIDADA</v>
          </cell>
          <cell r="B3475" t="str">
            <v>0770028288</v>
          </cell>
          <cell r="C3475" t="str">
            <v>B</v>
          </cell>
          <cell r="D3475" t="str">
            <v>3 Month and less SME Loans</v>
          </cell>
          <cell r="E3475" t="str">
            <v>V</v>
          </cell>
          <cell r="F3475" t="str">
            <v>Performing</v>
          </cell>
          <cell r="G3475">
            <v>2200.9499999999998</v>
          </cell>
          <cell r="H3475">
            <v>45.28</v>
          </cell>
        </row>
        <row r="3476">
          <cell r="A3476" t="str">
            <v>PRESTACAO LIQUIDADA</v>
          </cell>
          <cell r="B3476" t="str">
            <v>0770028296</v>
          </cell>
          <cell r="C3476" t="str">
            <v>B</v>
          </cell>
          <cell r="D3476" t="str">
            <v>3 Month and less SME Loans</v>
          </cell>
          <cell r="E3476" t="str">
            <v>V</v>
          </cell>
          <cell r="F3476" t="str">
            <v>Performing</v>
          </cell>
          <cell r="G3476">
            <v>2553.4699999999998</v>
          </cell>
          <cell r="H3476">
            <v>158.63</v>
          </cell>
        </row>
        <row r="3477">
          <cell r="A3477" t="str">
            <v>PRESTACAO LIQUIDADA</v>
          </cell>
          <cell r="B3477" t="str">
            <v>0770028303</v>
          </cell>
          <cell r="C3477" t="str">
            <v>B</v>
          </cell>
          <cell r="D3477" t="str">
            <v>3 Month and less SME Loans</v>
          </cell>
          <cell r="E3477" t="str">
            <v>V</v>
          </cell>
          <cell r="F3477" t="str">
            <v>Performing</v>
          </cell>
          <cell r="G3477">
            <v>0</v>
          </cell>
          <cell r="H3477">
            <v>1619.58</v>
          </cell>
        </row>
        <row r="3478">
          <cell r="A3478" t="str">
            <v>PRESTACAO LIQUIDADA</v>
          </cell>
          <cell r="B3478" t="str">
            <v>0770028322</v>
          </cell>
          <cell r="C3478" t="str">
            <v>B</v>
          </cell>
          <cell r="D3478" t="str">
            <v>3 Month and less SME Loans</v>
          </cell>
          <cell r="E3478" t="str">
            <v>V</v>
          </cell>
          <cell r="F3478" t="str">
            <v>Performing</v>
          </cell>
          <cell r="G3478">
            <v>62499.99</v>
          </cell>
          <cell r="H3478">
            <v>6895.11</v>
          </cell>
        </row>
        <row r="3479">
          <cell r="A3479" t="str">
            <v>PRESTACAO LIQUIDADA</v>
          </cell>
          <cell r="B3479" t="str">
            <v>0770028324</v>
          </cell>
          <cell r="C3479" t="str">
            <v>B</v>
          </cell>
          <cell r="D3479" t="str">
            <v>3 Month and less SME Loans</v>
          </cell>
          <cell r="E3479" t="str">
            <v>V</v>
          </cell>
          <cell r="F3479" t="str">
            <v>Performing</v>
          </cell>
          <cell r="G3479">
            <v>5729.17</v>
          </cell>
          <cell r="H3479">
            <v>686.7</v>
          </cell>
        </row>
        <row r="3480">
          <cell r="A3480" t="str">
            <v>PRESTACAO LIQUIDADA</v>
          </cell>
          <cell r="B3480" t="str">
            <v>0770028333</v>
          </cell>
          <cell r="C3480" t="str">
            <v>B</v>
          </cell>
          <cell r="D3480" t="str">
            <v>3 Month and less SME Loans</v>
          </cell>
          <cell r="E3480" t="str">
            <v>V</v>
          </cell>
          <cell r="F3480" t="str">
            <v>Performing</v>
          </cell>
          <cell r="G3480">
            <v>5343.54</v>
          </cell>
          <cell r="H3480">
            <v>2253.14</v>
          </cell>
        </row>
        <row r="3481">
          <cell r="A3481" t="str">
            <v>PRESTACAO LIQUIDADA</v>
          </cell>
          <cell r="B3481" t="str">
            <v>0770028340</v>
          </cell>
          <cell r="C3481" t="str">
            <v>B</v>
          </cell>
          <cell r="D3481" t="str">
            <v>3 Month and less SME Loans</v>
          </cell>
          <cell r="E3481" t="str">
            <v>V</v>
          </cell>
          <cell r="F3481" t="str">
            <v>Performing</v>
          </cell>
          <cell r="G3481">
            <v>380.85</v>
          </cell>
          <cell r="H3481">
            <v>128.30000000000001</v>
          </cell>
        </row>
        <row r="3482">
          <cell r="A3482" t="str">
            <v>PRESTACAO LIQUIDADA</v>
          </cell>
          <cell r="B3482" t="str">
            <v>0770028366</v>
          </cell>
          <cell r="C3482" t="str">
            <v>B</v>
          </cell>
          <cell r="D3482" t="str">
            <v>3 Month and less SME Loans</v>
          </cell>
          <cell r="E3482" t="str">
            <v>V</v>
          </cell>
          <cell r="F3482" t="str">
            <v>Performing</v>
          </cell>
          <cell r="G3482">
            <v>124729.87</v>
          </cell>
          <cell r="H3482">
            <v>8517.34</v>
          </cell>
        </row>
        <row r="3483">
          <cell r="A3483" t="str">
            <v>PRESTACAO LIQUIDADA</v>
          </cell>
          <cell r="B3483" t="str">
            <v>0770028441</v>
          </cell>
          <cell r="C3483" t="str">
            <v>B</v>
          </cell>
          <cell r="D3483" t="str">
            <v>3 Month and less SME Loans</v>
          </cell>
          <cell r="E3483" t="str">
            <v>V</v>
          </cell>
          <cell r="F3483" t="str">
            <v>Performing</v>
          </cell>
          <cell r="G3483">
            <v>6869.4</v>
          </cell>
          <cell r="H3483">
            <v>1891.42</v>
          </cell>
        </row>
        <row r="3484">
          <cell r="A3484" t="str">
            <v>PRESTACAO LIQUIDADA</v>
          </cell>
          <cell r="B3484" t="str">
            <v>0770028445</v>
          </cell>
          <cell r="C3484" t="str">
            <v>B</v>
          </cell>
          <cell r="D3484" t="str">
            <v>3 Month and less SME Loans</v>
          </cell>
          <cell r="E3484" t="str">
            <v>V</v>
          </cell>
          <cell r="F3484" t="str">
            <v>Performing</v>
          </cell>
          <cell r="G3484">
            <v>45370.36</v>
          </cell>
          <cell r="H3484">
            <v>7535.46</v>
          </cell>
        </row>
        <row r="3485">
          <cell r="A3485" t="str">
            <v>PRESTACAO LIQUIDADA</v>
          </cell>
          <cell r="B3485" t="str">
            <v>0770028446</v>
          </cell>
          <cell r="C3485" t="str">
            <v>B</v>
          </cell>
          <cell r="D3485" t="str">
            <v>3 Month and less SME Loans</v>
          </cell>
          <cell r="E3485" t="str">
            <v>V</v>
          </cell>
          <cell r="F3485" t="str">
            <v>Performing</v>
          </cell>
          <cell r="G3485">
            <v>220153.38</v>
          </cell>
          <cell r="H3485">
            <v>32294.82</v>
          </cell>
        </row>
        <row r="3486">
          <cell r="A3486" t="str">
            <v>PRESTACAO LIQUIDADA</v>
          </cell>
          <cell r="B3486" t="str">
            <v>0770028461</v>
          </cell>
          <cell r="C3486" t="str">
            <v>B</v>
          </cell>
          <cell r="D3486" t="str">
            <v>3 Month and less SME Loans</v>
          </cell>
          <cell r="E3486" t="str">
            <v>V</v>
          </cell>
          <cell r="F3486" t="str">
            <v>Performing</v>
          </cell>
          <cell r="G3486">
            <v>2448.6999999999998</v>
          </cell>
          <cell r="H3486">
            <v>144.79</v>
          </cell>
        </row>
        <row r="3487">
          <cell r="A3487" t="str">
            <v>PRESTACAO LIQUIDADA</v>
          </cell>
          <cell r="B3487" t="str">
            <v>0770028508</v>
          </cell>
          <cell r="C3487" t="str">
            <v>B</v>
          </cell>
          <cell r="D3487" t="str">
            <v>3 Month and less SME Loans</v>
          </cell>
          <cell r="E3487" t="str">
            <v>V</v>
          </cell>
          <cell r="F3487" t="str">
            <v>Performing</v>
          </cell>
          <cell r="G3487">
            <v>523.84</v>
          </cell>
          <cell r="H3487">
            <v>68.66</v>
          </cell>
        </row>
        <row r="3488">
          <cell r="A3488" t="str">
            <v>PRESTACAO LIQUIDADA</v>
          </cell>
          <cell r="B3488" t="str">
            <v>0770028509</v>
          </cell>
          <cell r="C3488" t="str">
            <v>B</v>
          </cell>
          <cell r="D3488" t="str">
            <v>3 Month and less SME Loans</v>
          </cell>
          <cell r="E3488" t="str">
            <v>V</v>
          </cell>
          <cell r="F3488" t="str">
            <v>Performing</v>
          </cell>
          <cell r="G3488">
            <v>816.74</v>
          </cell>
          <cell r="H3488">
            <v>107.05</v>
          </cell>
        </row>
        <row r="3489">
          <cell r="A3489" t="str">
            <v>PRESTACAO LIQUIDADA</v>
          </cell>
          <cell r="B3489" t="str">
            <v>0770028510</v>
          </cell>
          <cell r="C3489" t="str">
            <v>B</v>
          </cell>
          <cell r="D3489" t="str">
            <v>3 Month and less SME Loans</v>
          </cell>
          <cell r="E3489" t="str">
            <v>V</v>
          </cell>
          <cell r="F3489" t="str">
            <v>Performing</v>
          </cell>
          <cell r="G3489">
            <v>816.74</v>
          </cell>
          <cell r="H3489">
            <v>107.05</v>
          </cell>
        </row>
        <row r="3490">
          <cell r="A3490" t="str">
            <v>PRESTACAO LIQUIDADA</v>
          </cell>
          <cell r="B3490" t="str">
            <v>0770028522</v>
          </cell>
          <cell r="C3490" t="str">
            <v>B</v>
          </cell>
          <cell r="D3490" t="str">
            <v>3 Month and less SME Loans</v>
          </cell>
          <cell r="E3490" t="str">
            <v>V</v>
          </cell>
          <cell r="F3490" t="str">
            <v>Performing</v>
          </cell>
          <cell r="G3490">
            <v>2777.78</v>
          </cell>
          <cell r="H3490">
            <v>197.59</v>
          </cell>
        </row>
        <row r="3491">
          <cell r="A3491" t="str">
            <v>PRESTACAO LIQUIDADA</v>
          </cell>
          <cell r="B3491" t="str">
            <v>0770028529</v>
          </cell>
          <cell r="C3491" t="str">
            <v>B</v>
          </cell>
          <cell r="D3491" t="str">
            <v>3 Month and less SME Loans</v>
          </cell>
          <cell r="E3491" t="str">
            <v>V</v>
          </cell>
          <cell r="F3491" t="str">
            <v>Performing</v>
          </cell>
          <cell r="G3491">
            <v>5427.73</v>
          </cell>
          <cell r="H3491">
            <v>1489.74</v>
          </cell>
        </row>
        <row r="3492">
          <cell r="A3492" t="str">
            <v>PRESTACAO LIQUIDADA</v>
          </cell>
          <cell r="B3492" t="str">
            <v>0770028613</v>
          </cell>
          <cell r="C3492" t="str">
            <v>B</v>
          </cell>
          <cell r="D3492" t="str">
            <v>3 Month and less SME Loans</v>
          </cell>
          <cell r="E3492" t="str">
            <v>V</v>
          </cell>
          <cell r="F3492" t="str">
            <v>Performing</v>
          </cell>
          <cell r="G3492">
            <v>1287.72</v>
          </cell>
          <cell r="H3492">
            <v>258.31</v>
          </cell>
        </row>
        <row r="3493">
          <cell r="A3493" t="str">
            <v>PRESTACAO LIQUIDADA</v>
          </cell>
          <cell r="B3493" t="str">
            <v>0770028627</v>
          </cell>
          <cell r="C3493" t="str">
            <v>B</v>
          </cell>
          <cell r="D3493" t="str">
            <v>3 Month and less SME Loans</v>
          </cell>
          <cell r="E3493" t="str">
            <v>V</v>
          </cell>
          <cell r="F3493" t="str">
            <v>Performing</v>
          </cell>
          <cell r="G3493">
            <v>2311.42</v>
          </cell>
          <cell r="H3493">
            <v>59.3</v>
          </cell>
        </row>
        <row r="3494">
          <cell r="A3494" t="str">
            <v>PRESTACAO LIQUIDADA</v>
          </cell>
          <cell r="B3494" t="str">
            <v>0770028642</v>
          </cell>
          <cell r="C3494" t="str">
            <v>B</v>
          </cell>
          <cell r="D3494" t="str">
            <v>3 Month and less SME Loans</v>
          </cell>
          <cell r="E3494" t="str">
            <v>V</v>
          </cell>
          <cell r="F3494" t="str">
            <v>Performing</v>
          </cell>
          <cell r="G3494">
            <v>12406.84</v>
          </cell>
          <cell r="H3494">
            <v>657.19</v>
          </cell>
        </row>
        <row r="3495">
          <cell r="A3495" t="str">
            <v>PRESTACAO LIQUIDADA</v>
          </cell>
          <cell r="B3495" t="str">
            <v>0770028659</v>
          </cell>
          <cell r="C3495" t="str">
            <v>B</v>
          </cell>
          <cell r="D3495" t="str">
            <v>3 Month and less SME Loans</v>
          </cell>
          <cell r="E3495" t="str">
            <v>V</v>
          </cell>
          <cell r="F3495" t="str">
            <v>Performing</v>
          </cell>
          <cell r="G3495">
            <v>23333.33</v>
          </cell>
          <cell r="H3495">
            <v>1693.18</v>
          </cell>
        </row>
        <row r="3496">
          <cell r="A3496" t="str">
            <v>PRESTACAO LIQUIDADA</v>
          </cell>
          <cell r="B3496" t="str">
            <v>0770028717</v>
          </cell>
          <cell r="C3496" t="str">
            <v>B</v>
          </cell>
          <cell r="D3496" t="str">
            <v>3 Month and less SME Loans</v>
          </cell>
          <cell r="E3496" t="str">
            <v>V</v>
          </cell>
          <cell r="F3496" t="str">
            <v>Performing</v>
          </cell>
          <cell r="G3496">
            <v>344.43</v>
          </cell>
          <cell r="H3496">
            <v>88.38</v>
          </cell>
        </row>
        <row r="3497">
          <cell r="A3497" t="str">
            <v>PRESTACAO LIQUIDADA</v>
          </cell>
          <cell r="B3497" t="str">
            <v>0770028718</v>
          </cell>
          <cell r="C3497" t="str">
            <v>B</v>
          </cell>
          <cell r="D3497" t="str">
            <v>3 Month and less SME Loans</v>
          </cell>
          <cell r="E3497" t="str">
            <v>V</v>
          </cell>
          <cell r="F3497" t="str">
            <v>Performing</v>
          </cell>
          <cell r="G3497">
            <v>344.43</v>
          </cell>
          <cell r="H3497">
            <v>88.38</v>
          </cell>
        </row>
        <row r="3498">
          <cell r="A3498" t="str">
            <v>PRESTACAO LIQUIDADA</v>
          </cell>
          <cell r="B3498" t="str">
            <v>0770028721</v>
          </cell>
          <cell r="C3498" t="str">
            <v>B</v>
          </cell>
          <cell r="D3498" t="str">
            <v>3 Month and less SME Loans</v>
          </cell>
          <cell r="E3498" t="str">
            <v>V</v>
          </cell>
          <cell r="F3498" t="str">
            <v>Performing</v>
          </cell>
          <cell r="G3498">
            <v>3343.09</v>
          </cell>
          <cell r="H3498">
            <v>1462.89</v>
          </cell>
        </row>
        <row r="3499">
          <cell r="A3499" t="str">
            <v>PRESTACAO LIQUIDADA</v>
          </cell>
          <cell r="B3499" t="str">
            <v>0770028738</v>
          </cell>
          <cell r="C3499" t="str">
            <v>B</v>
          </cell>
          <cell r="D3499" t="str">
            <v>3 Month and less SME Loans</v>
          </cell>
          <cell r="E3499" t="str">
            <v>V</v>
          </cell>
          <cell r="F3499" t="str">
            <v>Performing</v>
          </cell>
          <cell r="G3499">
            <v>4000</v>
          </cell>
          <cell r="H3499">
            <v>616.6</v>
          </cell>
        </row>
        <row r="3500">
          <cell r="A3500" t="str">
            <v>PRESTACAO LIQUIDADA</v>
          </cell>
          <cell r="B3500" t="str">
            <v>0770028744</v>
          </cell>
          <cell r="C3500" t="str">
            <v>B</v>
          </cell>
          <cell r="D3500" t="str">
            <v>3 Month and less SME Loans</v>
          </cell>
          <cell r="E3500" t="str">
            <v>V</v>
          </cell>
          <cell r="F3500" t="str">
            <v>Performing</v>
          </cell>
          <cell r="G3500">
            <v>14550.79</v>
          </cell>
          <cell r="H3500">
            <v>168.45</v>
          </cell>
        </row>
        <row r="3501">
          <cell r="A3501" t="str">
            <v>PRESTACAO LIQUIDADA</v>
          </cell>
          <cell r="B3501" t="str">
            <v>0770028763</v>
          </cell>
          <cell r="C3501" t="str">
            <v>B</v>
          </cell>
          <cell r="D3501" t="str">
            <v>3 Month and less SME Loans</v>
          </cell>
          <cell r="E3501" t="str">
            <v>V</v>
          </cell>
          <cell r="F3501" t="str">
            <v>Performing</v>
          </cell>
          <cell r="G3501">
            <v>1886.98</v>
          </cell>
          <cell r="H3501">
            <v>226.96</v>
          </cell>
        </row>
        <row r="3502">
          <cell r="A3502" t="str">
            <v>PRESTACAO LIQUIDADA</v>
          </cell>
          <cell r="B3502" t="str">
            <v>0770028775</v>
          </cell>
          <cell r="C3502" t="str">
            <v>B</v>
          </cell>
          <cell r="D3502" t="str">
            <v>3 Month and less SME Loans</v>
          </cell>
          <cell r="E3502" t="str">
            <v>V</v>
          </cell>
          <cell r="F3502" t="str">
            <v>Performing</v>
          </cell>
          <cell r="G3502">
            <v>376.1</v>
          </cell>
          <cell r="H3502">
            <v>135.27000000000001</v>
          </cell>
        </row>
        <row r="3503">
          <cell r="A3503" t="str">
            <v>PRESTACAO LIQUIDADA</v>
          </cell>
          <cell r="B3503" t="str">
            <v>0770028785</v>
          </cell>
          <cell r="C3503" t="str">
            <v>B</v>
          </cell>
          <cell r="D3503" t="str">
            <v>3 Month and less SME Loans</v>
          </cell>
          <cell r="E3503" t="str">
            <v>V</v>
          </cell>
          <cell r="F3503" t="str">
            <v>Performing</v>
          </cell>
          <cell r="G3503">
            <v>751.02</v>
          </cell>
          <cell r="H3503">
            <v>276.33999999999997</v>
          </cell>
        </row>
        <row r="3504">
          <cell r="A3504" t="str">
            <v>PRESTACAO LIQUIDADA</v>
          </cell>
          <cell r="B3504" t="str">
            <v>0770028804</v>
          </cell>
          <cell r="C3504" t="str">
            <v>B</v>
          </cell>
          <cell r="D3504" t="str">
            <v>3 Month and less SME Loans</v>
          </cell>
          <cell r="E3504" t="str">
            <v>V</v>
          </cell>
          <cell r="F3504" t="str">
            <v>Performing</v>
          </cell>
          <cell r="G3504">
            <v>62500</v>
          </cell>
          <cell r="H3504">
            <v>3469.38</v>
          </cell>
        </row>
        <row r="3505">
          <cell r="A3505" t="str">
            <v>PRESTACAO LIQUIDADA</v>
          </cell>
          <cell r="B3505" t="str">
            <v>0770028816</v>
          </cell>
          <cell r="C3505" t="str">
            <v>B</v>
          </cell>
          <cell r="D3505" t="str">
            <v>3 Month and less SME Loans</v>
          </cell>
          <cell r="E3505" t="str">
            <v>V</v>
          </cell>
          <cell r="F3505" t="str">
            <v>Performing</v>
          </cell>
          <cell r="G3505">
            <v>6167.77</v>
          </cell>
          <cell r="H3505">
            <v>460.56</v>
          </cell>
        </row>
        <row r="3506">
          <cell r="A3506" t="str">
            <v>PRESTACAO LIQUIDADA</v>
          </cell>
          <cell r="B3506" t="str">
            <v>0770028838</v>
          </cell>
          <cell r="C3506" t="str">
            <v>B</v>
          </cell>
          <cell r="D3506" t="str">
            <v>3 Month and less SME Loans</v>
          </cell>
          <cell r="E3506" t="str">
            <v>V</v>
          </cell>
          <cell r="F3506" t="str">
            <v>Performing</v>
          </cell>
          <cell r="G3506">
            <v>0</v>
          </cell>
          <cell r="H3506">
            <v>240.75</v>
          </cell>
        </row>
        <row r="3507">
          <cell r="A3507" t="str">
            <v>PRESTACAO LIQUIDADA</v>
          </cell>
          <cell r="B3507" t="str">
            <v>0770028887</v>
          </cell>
          <cell r="C3507" t="str">
            <v>B</v>
          </cell>
          <cell r="D3507" t="str">
            <v>3 Month and less SME Loans</v>
          </cell>
          <cell r="E3507" t="str">
            <v>V</v>
          </cell>
          <cell r="F3507" t="str">
            <v>Performing</v>
          </cell>
          <cell r="G3507">
            <v>2863.38</v>
          </cell>
          <cell r="H3507">
            <v>654.29999999999995</v>
          </cell>
        </row>
        <row r="3508">
          <cell r="A3508" t="str">
            <v>PRESTACAO LIQUIDADA</v>
          </cell>
          <cell r="B3508" t="str">
            <v>0770028889</v>
          </cell>
          <cell r="C3508" t="str">
            <v>B</v>
          </cell>
          <cell r="D3508" t="str">
            <v>3 Month and less SME Loans</v>
          </cell>
          <cell r="E3508" t="str">
            <v>V</v>
          </cell>
          <cell r="F3508" t="str">
            <v>Performing</v>
          </cell>
          <cell r="G3508">
            <v>0</v>
          </cell>
          <cell r="H3508">
            <v>1209.46</v>
          </cell>
        </row>
        <row r="3509">
          <cell r="A3509" t="str">
            <v>PRESTACAO LIQUIDADA</v>
          </cell>
          <cell r="B3509" t="str">
            <v>0770028896</v>
          </cell>
          <cell r="C3509" t="str">
            <v>B</v>
          </cell>
          <cell r="D3509" t="str">
            <v>3 Month and less SME Loans</v>
          </cell>
          <cell r="E3509" t="str">
            <v>V</v>
          </cell>
          <cell r="F3509" t="str">
            <v>Performing</v>
          </cell>
          <cell r="G3509">
            <v>10000</v>
          </cell>
          <cell r="H3509">
            <v>2073.6999999999998</v>
          </cell>
        </row>
        <row r="3510">
          <cell r="A3510" t="str">
            <v>PRESTACAO LIQUIDADA</v>
          </cell>
          <cell r="B3510" t="str">
            <v>0770028950</v>
          </cell>
          <cell r="C3510" t="str">
            <v>B</v>
          </cell>
          <cell r="D3510" t="str">
            <v>3 Month and less SME Loans</v>
          </cell>
          <cell r="E3510" t="str">
            <v>V</v>
          </cell>
          <cell r="F3510" t="str">
            <v>Performing</v>
          </cell>
          <cell r="G3510">
            <v>0</v>
          </cell>
          <cell r="H3510">
            <v>66.19</v>
          </cell>
        </row>
        <row r="3511">
          <cell r="A3511" t="str">
            <v>PRESTACAO LIQUIDADA</v>
          </cell>
          <cell r="B3511" t="str">
            <v>0770028952</v>
          </cell>
          <cell r="C3511" t="str">
            <v>B</v>
          </cell>
          <cell r="D3511" t="str">
            <v>3 Month and less SME Loans</v>
          </cell>
          <cell r="E3511" t="str">
            <v>V</v>
          </cell>
          <cell r="F3511" t="str">
            <v>Performing</v>
          </cell>
          <cell r="G3511">
            <v>15203.56</v>
          </cell>
          <cell r="H3511">
            <v>1371.17</v>
          </cell>
        </row>
        <row r="3512">
          <cell r="A3512" t="str">
            <v>PRESTACAO LIQUIDADA</v>
          </cell>
          <cell r="B3512" t="str">
            <v>0770028985</v>
          </cell>
          <cell r="C3512" t="str">
            <v>B</v>
          </cell>
          <cell r="D3512" t="str">
            <v>3 Month and less SME Loans</v>
          </cell>
          <cell r="E3512" t="str">
            <v>V</v>
          </cell>
          <cell r="F3512" t="str">
            <v>Performing</v>
          </cell>
          <cell r="G3512">
            <v>5952.4</v>
          </cell>
          <cell r="H3512">
            <v>1116.6500000000001</v>
          </cell>
        </row>
        <row r="3513">
          <cell r="A3513" t="str">
            <v>PRESTACAO LIQUIDADA</v>
          </cell>
          <cell r="B3513" t="str">
            <v>0770028988</v>
          </cell>
          <cell r="C3513" t="str">
            <v>B</v>
          </cell>
          <cell r="D3513" t="str">
            <v>3 Month and less SME Loans</v>
          </cell>
          <cell r="E3513" t="str">
            <v>V</v>
          </cell>
          <cell r="F3513" t="str">
            <v>Performing</v>
          </cell>
          <cell r="G3513">
            <v>1761.92</v>
          </cell>
          <cell r="H3513">
            <v>359.52</v>
          </cell>
        </row>
        <row r="3514">
          <cell r="A3514" t="str">
            <v>PRESTACAO LIQUIDADA</v>
          </cell>
          <cell r="B3514" t="str">
            <v>0770029007</v>
          </cell>
          <cell r="C3514" t="str">
            <v>B</v>
          </cell>
          <cell r="D3514" t="str">
            <v>3 Month and less SME Loans</v>
          </cell>
          <cell r="E3514" t="str">
            <v>V</v>
          </cell>
          <cell r="F3514" t="str">
            <v>Performing</v>
          </cell>
          <cell r="G3514">
            <v>0</v>
          </cell>
          <cell r="H3514">
            <v>6512.19</v>
          </cell>
        </row>
        <row r="3515">
          <cell r="A3515" t="str">
            <v>PRESTACAO LIQUIDADA</v>
          </cell>
          <cell r="B3515" t="str">
            <v>0770029128</v>
          </cell>
          <cell r="C3515" t="str">
            <v>B</v>
          </cell>
          <cell r="D3515" t="str">
            <v>3 Month and less SME Loans</v>
          </cell>
          <cell r="E3515" t="str">
            <v>V</v>
          </cell>
          <cell r="F3515" t="str">
            <v>Performing</v>
          </cell>
          <cell r="G3515">
            <v>278.83999999999997</v>
          </cell>
          <cell r="H3515">
            <v>88.37</v>
          </cell>
        </row>
        <row r="3516">
          <cell r="A3516" t="str">
            <v>PRESTACAO LIQUIDADA</v>
          </cell>
          <cell r="B3516" t="str">
            <v>0770029221</v>
          </cell>
          <cell r="C3516" t="str">
            <v>B</v>
          </cell>
          <cell r="D3516" t="str">
            <v>3 Month and less SME Loans</v>
          </cell>
          <cell r="E3516" t="str">
            <v>V</v>
          </cell>
          <cell r="F3516" t="str">
            <v>Performing</v>
          </cell>
          <cell r="G3516">
            <v>25000</v>
          </cell>
          <cell r="H3516">
            <v>629.30999999999995</v>
          </cell>
        </row>
        <row r="3517">
          <cell r="A3517" t="str">
            <v>PRESTACAO LIQUIDADA</v>
          </cell>
          <cell r="B3517" t="str">
            <v>0770029236</v>
          </cell>
          <cell r="C3517" t="str">
            <v>B</v>
          </cell>
          <cell r="D3517" t="str">
            <v>3 Month and less SME Loans</v>
          </cell>
          <cell r="E3517" t="str">
            <v>V</v>
          </cell>
          <cell r="F3517" t="str">
            <v>Performing</v>
          </cell>
          <cell r="G3517">
            <v>398.35</v>
          </cell>
          <cell r="H3517">
            <v>56.9</v>
          </cell>
        </row>
        <row r="3518">
          <cell r="A3518" t="str">
            <v>PRESTACAO LIQUIDADA</v>
          </cell>
          <cell r="B3518" t="str">
            <v>0770029252</v>
          </cell>
          <cell r="C3518" t="str">
            <v>B</v>
          </cell>
          <cell r="D3518" t="str">
            <v>3 Month and less SME Loans</v>
          </cell>
          <cell r="E3518" t="str">
            <v>V</v>
          </cell>
          <cell r="F3518" t="str">
            <v>Performing</v>
          </cell>
          <cell r="G3518">
            <v>100000</v>
          </cell>
          <cell r="H3518">
            <v>21677.119999999999</v>
          </cell>
        </row>
        <row r="3519">
          <cell r="A3519" t="str">
            <v>PRESTACAO LIQUIDADA</v>
          </cell>
          <cell r="B3519" t="str">
            <v>0770029278</v>
          </cell>
          <cell r="C3519" t="str">
            <v>B</v>
          </cell>
          <cell r="D3519" t="str">
            <v>3 Month and less SME Loans</v>
          </cell>
          <cell r="E3519" t="str">
            <v>V</v>
          </cell>
          <cell r="F3519" t="str">
            <v>Performing</v>
          </cell>
          <cell r="G3519">
            <v>311.05</v>
          </cell>
          <cell r="H3519">
            <v>104.38</v>
          </cell>
        </row>
        <row r="3520">
          <cell r="A3520" t="str">
            <v>PRESTACAO LIQUIDADA</v>
          </cell>
          <cell r="B3520" t="str">
            <v>0770029279</v>
          </cell>
          <cell r="C3520" t="str">
            <v>B</v>
          </cell>
          <cell r="D3520" t="str">
            <v>3 Month and less SME Loans</v>
          </cell>
          <cell r="E3520" t="str">
            <v>V</v>
          </cell>
          <cell r="F3520" t="str">
            <v>Performing</v>
          </cell>
          <cell r="G3520">
            <v>311.05</v>
          </cell>
          <cell r="H3520">
            <v>104.38</v>
          </cell>
        </row>
        <row r="3521">
          <cell r="A3521" t="str">
            <v>PRESTACAO LIQUIDADA</v>
          </cell>
          <cell r="B3521" t="str">
            <v>0770029310</v>
          </cell>
          <cell r="C3521" t="str">
            <v>B</v>
          </cell>
          <cell r="D3521" t="str">
            <v>3 Month and less SME Loans</v>
          </cell>
          <cell r="E3521" t="str">
            <v>V</v>
          </cell>
          <cell r="F3521" t="str">
            <v>Performing</v>
          </cell>
          <cell r="G3521">
            <v>378.62</v>
          </cell>
          <cell r="H3521">
            <v>126.49</v>
          </cell>
        </row>
        <row r="3522">
          <cell r="A3522" t="str">
            <v>PRESTACAO LIQUIDADA</v>
          </cell>
          <cell r="B3522" t="str">
            <v>0770029346</v>
          </cell>
          <cell r="C3522" t="str">
            <v>B</v>
          </cell>
          <cell r="D3522" t="str">
            <v>3 Month and less SME Loans</v>
          </cell>
          <cell r="E3522" t="str">
            <v>V</v>
          </cell>
          <cell r="F3522" t="str">
            <v>Performing</v>
          </cell>
          <cell r="G3522">
            <v>789.47</v>
          </cell>
          <cell r="H3522">
            <v>115.91</v>
          </cell>
        </row>
        <row r="3523">
          <cell r="A3523" t="str">
            <v>PRESTACAO LIQUIDADA</v>
          </cell>
          <cell r="B3523" t="str">
            <v>0770029406</v>
          </cell>
          <cell r="C3523" t="str">
            <v>B</v>
          </cell>
          <cell r="D3523" t="str">
            <v>3 Month and less SME Loans</v>
          </cell>
          <cell r="E3523" t="str">
            <v>V</v>
          </cell>
          <cell r="F3523" t="str">
            <v>Performing</v>
          </cell>
          <cell r="G3523">
            <v>379.93</v>
          </cell>
          <cell r="H3523">
            <v>123.63</v>
          </cell>
        </row>
        <row r="3524">
          <cell r="A3524" t="str">
            <v>PRESTACAO LIQUIDADA</v>
          </cell>
          <cell r="B3524" t="str">
            <v>0770029408</v>
          </cell>
          <cell r="C3524" t="str">
            <v>B</v>
          </cell>
          <cell r="D3524" t="str">
            <v>3 Month and less SME Loans</v>
          </cell>
          <cell r="E3524" t="str">
            <v>V</v>
          </cell>
          <cell r="F3524" t="str">
            <v>Performing</v>
          </cell>
          <cell r="G3524">
            <v>0</v>
          </cell>
          <cell r="H3524">
            <v>324.58999999999997</v>
          </cell>
        </row>
        <row r="3525">
          <cell r="A3525" t="str">
            <v>PRESTACAO LIQUIDADA</v>
          </cell>
          <cell r="B3525" t="str">
            <v>0770029418</v>
          </cell>
          <cell r="C3525" t="str">
            <v>B</v>
          </cell>
          <cell r="D3525" t="str">
            <v>3 Month and less SME Loans</v>
          </cell>
          <cell r="E3525" t="str">
            <v>V</v>
          </cell>
          <cell r="F3525" t="str">
            <v>Performing</v>
          </cell>
          <cell r="G3525">
            <v>0</v>
          </cell>
          <cell r="H3525">
            <v>38637.19</v>
          </cell>
        </row>
        <row r="3526">
          <cell r="A3526" t="str">
            <v>PRESTACAO LIQUIDADA</v>
          </cell>
          <cell r="B3526" t="str">
            <v>0770029502</v>
          </cell>
          <cell r="C3526" t="str">
            <v>B</v>
          </cell>
          <cell r="D3526" t="str">
            <v>3 Month and less SME Loans</v>
          </cell>
          <cell r="E3526" t="str">
            <v>V</v>
          </cell>
          <cell r="F3526" t="str">
            <v>Performing</v>
          </cell>
          <cell r="G3526">
            <v>312.76</v>
          </cell>
          <cell r="H3526">
            <v>100.96</v>
          </cell>
        </row>
        <row r="3527">
          <cell r="A3527" t="str">
            <v>PRESTACAO LIQUIDADA</v>
          </cell>
          <cell r="B3527" t="str">
            <v>0770029503</v>
          </cell>
          <cell r="C3527" t="str">
            <v>B</v>
          </cell>
          <cell r="D3527" t="str">
            <v>3 Month and less SME Loans</v>
          </cell>
          <cell r="E3527" t="str">
            <v>V</v>
          </cell>
          <cell r="F3527" t="str">
            <v>Performing</v>
          </cell>
          <cell r="G3527">
            <v>3333.33</v>
          </cell>
          <cell r="H3527">
            <v>776.36</v>
          </cell>
        </row>
        <row r="3528">
          <cell r="A3528" t="str">
            <v>PRESTACAO LIQUIDADA</v>
          </cell>
          <cell r="B3528" t="str">
            <v>0770029526</v>
          </cell>
          <cell r="C3528" t="str">
            <v>B</v>
          </cell>
          <cell r="D3528" t="str">
            <v>3 Month and less SME Loans</v>
          </cell>
          <cell r="E3528" t="str">
            <v>V</v>
          </cell>
          <cell r="F3528" t="str">
            <v>Performing</v>
          </cell>
          <cell r="G3528">
            <v>0</v>
          </cell>
          <cell r="H3528">
            <v>156.74</v>
          </cell>
        </row>
        <row r="3529">
          <cell r="A3529" t="str">
            <v>PRESTACAO LIQUIDADA</v>
          </cell>
          <cell r="B3529" t="str">
            <v>0770029532</v>
          </cell>
          <cell r="C3529" t="str">
            <v>B</v>
          </cell>
          <cell r="D3529" t="str">
            <v>3 Month and less SME Loans</v>
          </cell>
          <cell r="E3529" t="str">
            <v>V</v>
          </cell>
          <cell r="F3529" t="str">
            <v>Performing</v>
          </cell>
          <cell r="G3529">
            <v>16666</v>
          </cell>
          <cell r="H3529">
            <v>1572.97</v>
          </cell>
        </row>
        <row r="3530">
          <cell r="A3530" t="str">
            <v>PRESTACAO LIQUIDADA</v>
          </cell>
          <cell r="B3530" t="str">
            <v>0770029550</v>
          </cell>
          <cell r="C3530" t="str">
            <v>B</v>
          </cell>
          <cell r="D3530" t="str">
            <v>3 Month and less SME Loans</v>
          </cell>
          <cell r="E3530" t="str">
            <v>V</v>
          </cell>
          <cell r="F3530" t="str">
            <v>Performing</v>
          </cell>
          <cell r="G3530">
            <v>5949.85</v>
          </cell>
          <cell r="H3530">
            <v>1119.3699999999999</v>
          </cell>
        </row>
        <row r="3531">
          <cell r="A3531" t="str">
            <v>PRESTACAO LIQUIDADA</v>
          </cell>
          <cell r="B3531" t="str">
            <v>0770029573</v>
          </cell>
          <cell r="C3531" t="str">
            <v>B</v>
          </cell>
          <cell r="D3531" t="str">
            <v>3 Month and less SME Loans</v>
          </cell>
          <cell r="E3531" t="str">
            <v>V</v>
          </cell>
          <cell r="F3531" t="str">
            <v>Performing</v>
          </cell>
          <cell r="G3531">
            <v>7291.67</v>
          </cell>
          <cell r="H3531">
            <v>758.33</v>
          </cell>
        </row>
        <row r="3532">
          <cell r="A3532" t="str">
            <v>PRESTACAO LIQUIDADA</v>
          </cell>
          <cell r="B3532" t="str">
            <v>0770029592</v>
          </cell>
          <cell r="C3532" t="str">
            <v>B</v>
          </cell>
          <cell r="D3532" t="str">
            <v>3 Month and less SME Loans</v>
          </cell>
          <cell r="E3532" t="str">
            <v>V</v>
          </cell>
          <cell r="F3532" t="str">
            <v>Performing</v>
          </cell>
          <cell r="G3532">
            <v>1400</v>
          </cell>
          <cell r="H3532">
            <v>90.08</v>
          </cell>
        </row>
        <row r="3533">
          <cell r="A3533" t="str">
            <v>PRESTACAO LIQUIDADA</v>
          </cell>
          <cell r="B3533" t="str">
            <v>0770029597</v>
          </cell>
          <cell r="C3533" t="str">
            <v>B</v>
          </cell>
          <cell r="D3533" t="str">
            <v>3 Month and less SME Loans</v>
          </cell>
          <cell r="E3533" t="str">
            <v>V</v>
          </cell>
          <cell r="F3533" t="str">
            <v>Performing</v>
          </cell>
          <cell r="G3533">
            <v>112010.19</v>
          </cell>
          <cell r="H3533">
            <v>0</v>
          </cell>
        </row>
        <row r="3534">
          <cell r="A3534" t="str">
            <v>PRESTACAO LIQUIDADA</v>
          </cell>
          <cell r="B3534" t="str">
            <v>0770029598</v>
          </cell>
          <cell r="C3534" t="str">
            <v>B</v>
          </cell>
          <cell r="D3534" t="str">
            <v>3 Month and less SME Loans</v>
          </cell>
          <cell r="E3534" t="str">
            <v>V</v>
          </cell>
          <cell r="F3534" t="str">
            <v>Performing</v>
          </cell>
          <cell r="G3534">
            <v>87556.61</v>
          </cell>
          <cell r="H3534">
            <v>0</v>
          </cell>
        </row>
        <row r="3535">
          <cell r="A3535" t="str">
            <v>PRESTACAO LIQUIDADA</v>
          </cell>
          <cell r="B3535" t="str">
            <v>0770029632</v>
          </cell>
          <cell r="C3535" t="str">
            <v>B</v>
          </cell>
          <cell r="D3535" t="str">
            <v>3 Month and less SME Loans</v>
          </cell>
          <cell r="E3535" t="str">
            <v>V</v>
          </cell>
          <cell r="F3535" t="str">
            <v>Performing</v>
          </cell>
          <cell r="G3535">
            <v>1851.85</v>
          </cell>
          <cell r="H3535">
            <v>171.02</v>
          </cell>
        </row>
        <row r="3536">
          <cell r="A3536" t="str">
            <v>PRESTACAO LIQUIDADA</v>
          </cell>
          <cell r="B3536" t="str">
            <v>0770029725</v>
          </cell>
          <cell r="C3536" t="str">
            <v>B</v>
          </cell>
          <cell r="D3536" t="str">
            <v>3 Month and less SME Loans</v>
          </cell>
          <cell r="E3536" t="str">
            <v>V</v>
          </cell>
          <cell r="F3536" t="str">
            <v>Performing</v>
          </cell>
          <cell r="G3536">
            <v>0</v>
          </cell>
          <cell r="H3536">
            <v>645.19000000000005</v>
          </cell>
        </row>
        <row r="3537">
          <cell r="A3537" t="str">
            <v>PRESTACAO LIQUIDADA</v>
          </cell>
          <cell r="B3537" t="str">
            <v>0770029734</v>
          </cell>
          <cell r="C3537" t="str">
            <v>B</v>
          </cell>
          <cell r="D3537" t="str">
            <v>3 Month and less SME Loans</v>
          </cell>
          <cell r="E3537" t="str">
            <v>V</v>
          </cell>
          <cell r="F3537" t="str">
            <v>Performing</v>
          </cell>
          <cell r="G3537">
            <v>2950</v>
          </cell>
          <cell r="H3537">
            <v>1204.31</v>
          </cell>
        </row>
        <row r="3538">
          <cell r="A3538" t="str">
            <v>PRESTACAO LIQUIDADA</v>
          </cell>
          <cell r="B3538" t="str">
            <v>0770029744</v>
          </cell>
          <cell r="C3538" t="str">
            <v>B</v>
          </cell>
          <cell r="D3538" t="str">
            <v>3 Month and less SME Loans</v>
          </cell>
          <cell r="E3538" t="str">
            <v>V</v>
          </cell>
          <cell r="F3538" t="str">
            <v>Performing</v>
          </cell>
          <cell r="G3538">
            <v>0</v>
          </cell>
          <cell r="H3538">
            <v>71.319999999999993</v>
          </cell>
        </row>
        <row r="3539">
          <cell r="A3539" t="str">
            <v>PRESTACAO LIQUIDADA</v>
          </cell>
          <cell r="B3539" t="str">
            <v>0770029758</v>
          </cell>
          <cell r="C3539" t="str">
            <v>B</v>
          </cell>
          <cell r="D3539" t="str">
            <v>3 Month and less SME Loans</v>
          </cell>
          <cell r="E3539" t="str">
            <v>V</v>
          </cell>
          <cell r="F3539" t="str">
            <v>Performing</v>
          </cell>
          <cell r="G3539">
            <v>765.62</v>
          </cell>
          <cell r="H3539">
            <v>159.13</v>
          </cell>
        </row>
        <row r="3540">
          <cell r="A3540" t="str">
            <v>PRESTACAO LIQUIDADA</v>
          </cell>
          <cell r="B3540" t="str">
            <v>0770029765</v>
          </cell>
          <cell r="C3540" t="str">
            <v>B</v>
          </cell>
          <cell r="D3540" t="str">
            <v>3 Month and less SME Loans</v>
          </cell>
          <cell r="E3540" t="str">
            <v>V</v>
          </cell>
          <cell r="F3540" t="str">
            <v>Performing</v>
          </cell>
          <cell r="G3540">
            <v>187.94</v>
          </cell>
          <cell r="H3540">
            <v>65.2</v>
          </cell>
        </row>
        <row r="3541">
          <cell r="A3541" t="str">
            <v>PRESTACAO LIQUIDADA</v>
          </cell>
          <cell r="B3541" t="str">
            <v>0770029770</v>
          </cell>
          <cell r="C3541" t="str">
            <v>B</v>
          </cell>
          <cell r="D3541" t="str">
            <v>3 Month and less SME Loans</v>
          </cell>
          <cell r="E3541" t="str">
            <v>V</v>
          </cell>
          <cell r="F3541" t="str">
            <v>Performing</v>
          </cell>
          <cell r="G3541">
            <v>202.86</v>
          </cell>
          <cell r="H3541">
            <v>53.41</v>
          </cell>
        </row>
        <row r="3542">
          <cell r="A3542" t="str">
            <v>PRESTACAO LIQUIDADA</v>
          </cell>
          <cell r="B3542" t="str">
            <v>0770029783</v>
          </cell>
          <cell r="C3542" t="str">
            <v>B</v>
          </cell>
          <cell r="D3542" t="str">
            <v>3 Month and less SME Loans</v>
          </cell>
          <cell r="E3542" t="str">
            <v>V</v>
          </cell>
          <cell r="F3542" t="str">
            <v>Performing</v>
          </cell>
          <cell r="G3542">
            <v>4166.67</v>
          </cell>
          <cell r="H3542">
            <v>733.72</v>
          </cell>
        </row>
        <row r="3543">
          <cell r="A3543" t="str">
            <v>PRESTACAO LIQUIDADA</v>
          </cell>
          <cell r="B3543" t="str">
            <v>0770029814</v>
          </cell>
          <cell r="C3543" t="str">
            <v>B</v>
          </cell>
          <cell r="D3543" t="str">
            <v>3 Month and less SME Loans</v>
          </cell>
          <cell r="E3543" t="str">
            <v>V</v>
          </cell>
          <cell r="F3543" t="str">
            <v>Performing</v>
          </cell>
          <cell r="G3543">
            <v>340.4</v>
          </cell>
          <cell r="H3543">
            <v>88.97</v>
          </cell>
        </row>
        <row r="3544">
          <cell r="A3544" t="str">
            <v>PRESTACAO LIQUIDADA</v>
          </cell>
          <cell r="B3544" t="str">
            <v>0770029826</v>
          </cell>
          <cell r="C3544" t="str">
            <v>B</v>
          </cell>
          <cell r="D3544" t="str">
            <v>3 Month and less SME Loans</v>
          </cell>
          <cell r="E3544" t="str">
            <v>V</v>
          </cell>
          <cell r="F3544" t="str">
            <v>Performing</v>
          </cell>
          <cell r="G3544">
            <v>340.4</v>
          </cell>
          <cell r="H3544">
            <v>88.97</v>
          </cell>
        </row>
        <row r="3545">
          <cell r="A3545" t="str">
            <v>PRESTACAO LIQUIDADA</v>
          </cell>
          <cell r="B3545" t="str">
            <v>0770029848</v>
          </cell>
          <cell r="C3545" t="str">
            <v>B</v>
          </cell>
          <cell r="D3545" t="str">
            <v>3 Month and less SME Loans</v>
          </cell>
          <cell r="E3545" t="str">
            <v>V</v>
          </cell>
          <cell r="F3545" t="str">
            <v>Performing</v>
          </cell>
          <cell r="G3545">
            <v>2262.42</v>
          </cell>
          <cell r="H3545">
            <v>135.69</v>
          </cell>
        </row>
        <row r="3546">
          <cell r="A3546" t="str">
            <v>PRESTACAO LIQUIDADA</v>
          </cell>
          <cell r="B3546" t="str">
            <v>0770029874</v>
          </cell>
          <cell r="C3546" t="str">
            <v>B</v>
          </cell>
          <cell r="D3546" t="str">
            <v>3 Month and less SME Loans</v>
          </cell>
          <cell r="E3546" t="str">
            <v>V</v>
          </cell>
          <cell r="F3546" t="str">
            <v>Performing</v>
          </cell>
          <cell r="G3546">
            <v>241.49</v>
          </cell>
          <cell r="H3546">
            <v>62.69</v>
          </cell>
        </row>
        <row r="3547">
          <cell r="A3547" t="str">
            <v>PRESTACAO LIQUIDADA</v>
          </cell>
          <cell r="B3547" t="str">
            <v>0770029897</v>
          </cell>
          <cell r="C3547" t="str">
            <v>B</v>
          </cell>
          <cell r="D3547" t="str">
            <v>3 Month and less SME Loans</v>
          </cell>
          <cell r="E3547" t="str">
            <v>V</v>
          </cell>
          <cell r="F3547" t="str">
            <v>Performing</v>
          </cell>
          <cell r="G3547">
            <v>2944.75</v>
          </cell>
          <cell r="H3547">
            <v>424.97</v>
          </cell>
        </row>
        <row r="3548">
          <cell r="A3548" t="str">
            <v>PRESTACAO LIQUIDADA</v>
          </cell>
          <cell r="B3548" t="str">
            <v>0770029904</v>
          </cell>
          <cell r="C3548" t="str">
            <v>B</v>
          </cell>
          <cell r="D3548" t="str">
            <v>3 Month and less SME Loans</v>
          </cell>
          <cell r="E3548" t="str">
            <v>V</v>
          </cell>
          <cell r="F3548" t="str">
            <v>Performing</v>
          </cell>
          <cell r="G3548">
            <v>10416.66</v>
          </cell>
          <cell r="H3548">
            <v>1329.21</v>
          </cell>
        </row>
        <row r="3549">
          <cell r="A3549" t="str">
            <v>PRESTACAO LIQUIDADA</v>
          </cell>
          <cell r="B3549" t="str">
            <v>0770029928</v>
          </cell>
          <cell r="C3549" t="str">
            <v>B</v>
          </cell>
          <cell r="D3549" t="str">
            <v>3 Month and less SME Loans</v>
          </cell>
          <cell r="E3549" t="str">
            <v>V</v>
          </cell>
          <cell r="F3549" t="str">
            <v>Performing</v>
          </cell>
          <cell r="G3549">
            <v>2038.31</v>
          </cell>
          <cell r="H3549">
            <v>135.79</v>
          </cell>
        </row>
        <row r="3550">
          <cell r="A3550" t="str">
            <v>PRESTACAO LIQUIDADA</v>
          </cell>
          <cell r="B3550" t="str">
            <v>0770029931</v>
          </cell>
          <cell r="C3550" t="str">
            <v>B</v>
          </cell>
          <cell r="D3550" t="str">
            <v>3 Month and less SME Loans</v>
          </cell>
          <cell r="E3550" t="str">
            <v>V</v>
          </cell>
          <cell r="F3550" t="str">
            <v>Performing</v>
          </cell>
          <cell r="G3550">
            <v>8857.9599999999991</v>
          </cell>
          <cell r="H3550">
            <v>1201.94</v>
          </cell>
        </row>
        <row r="3551">
          <cell r="A3551" t="str">
            <v>PRESTACAO LIQUIDADA</v>
          </cell>
          <cell r="B3551" t="str">
            <v>0770029937</v>
          </cell>
          <cell r="C3551" t="str">
            <v>B</v>
          </cell>
          <cell r="D3551" t="str">
            <v>3 Month and less SME Loans</v>
          </cell>
          <cell r="E3551" t="str">
            <v>V</v>
          </cell>
          <cell r="F3551" t="str">
            <v>Performing</v>
          </cell>
          <cell r="G3551">
            <v>188.44</v>
          </cell>
          <cell r="H3551">
            <v>63.89</v>
          </cell>
        </row>
        <row r="3552">
          <cell r="A3552" t="str">
            <v>PRESTACAO LIQUIDADA</v>
          </cell>
          <cell r="B3552" t="str">
            <v>0770029946</v>
          </cell>
          <cell r="C3552" t="str">
            <v>B</v>
          </cell>
          <cell r="D3552" t="str">
            <v>3 Month and less SME Loans</v>
          </cell>
          <cell r="E3552" t="str">
            <v>V</v>
          </cell>
          <cell r="F3552" t="str">
            <v>Performing</v>
          </cell>
          <cell r="G3552">
            <v>0</v>
          </cell>
          <cell r="H3552">
            <v>25473.94</v>
          </cell>
        </row>
        <row r="3553">
          <cell r="A3553" t="str">
            <v>PRESTACAO LIQUIDADA</v>
          </cell>
          <cell r="B3553" t="str">
            <v>0770029966</v>
          </cell>
          <cell r="C3553" t="str">
            <v>B</v>
          </cell>
          <cell r="D3553" t="str">
            <v>3 Month and less SME Loans</v>
          </cell>
          <cell r="E3553" t="str">
            <v>V</v>
          </cell>
          <cell r="F3553" t="str">
            <v>Performing</v>
          </cell>
          <cell r="G3553">
            <v>3262.35</v>
          </cell>
          <cell r="H3553">
            <v>516.44000000000005</v>
          </cell>
        </row>
        <row r="3554">
          <cell r="A3554" t="str">
            <v>PRESTACAO LIQUIDADA</v>
          </cell>
          <cell r="B3554" t="str">
            <v>0770029978</v>
          </cell>
          <cell r="C3554" t="str">
            <v>B</v>
          </cell>
          <cell r="D3554" t="str">
            <v>3 Month and less SME Loans</v>
          </cell>
          <cell r="E3554" t="str">
            <v>V</v>
          </cell>
          <cell r="F3554" t="str">
            <v>Performing</v>
          </cell>
          <cell r="G3554">
            <v>1166.67</v>
          </cell>
          <cell r="H3554">
            <v>140.85</v>
          </cell>
        </row>
        <row r="3555">
          <cell r="A3555" t="str">
            <v>PRESTACAO LIQUIDADA</v>
          </cell>
          <cell r="B3555" t="str">
            <v>0770029983</v>
          </cell>
          <cell r="C3555" t="str">
            <v>B</v>
          </cell>
          <cell r="D3555" t="str">
            <v>3 Month and less SME Loans</v>
          </cell>
          <cell r="E3555" t="str">
            <v>V</v>
          </cell>
          <cell r="F3555" t="str">
            <v>Performing</v>
          </cell>
          <cell r="G3555">
            <v>211.39</v>
          </cell>
          <cell r="H3555">
            <v>47.44</v>
          </cell>
        </row>
        <row r="3556">
          <cell r="A3556" t="str">
            <v>PRESTACAO LIQUIDADA</v>
          </cell>
          <cell r="B3556" t="str">
            <v>0770029992</v>
          </cell>
          <cell r="C3556" t="str">
            <v>B</v>
          </cell>
          <cell r="D3556" t="str">
            <v>3 Month and less SME Loans</v>
          </cell>
          <cell r="E3556" t="str">
            <v>V</v>
          </cell>
          <cell r="F3556" t="str">
            <v>Performing</v>
          </cell>
          <cell r="G3556">
            <v>1851.85</v>
          </cell>
          <cell r="H3556">
            <v>247.94</v>
          </cell>
        </row>
        <row r="3557">
          <cell r="A3557" t="str">
            <v>PRESTACAO LIQUIDADA</v>
          </cell>
          <cell r="B3557" t="str">
            <v>0770029993</v>
          </cell>
          <cell r="C3557" t="str">
            <v>B</v>
          </cell>
          <cell r="D3557" t="str">
            <v>3 Month and less SME Loans</v>
          </cell>
          <cell r="E3557" t="str">
            <v>V</v>
          </cell>
          <cell r="F3557" t="str">
            <v>Performing</v>
          </cell>
          <cell r="G3557">
            <v>10521.86</v>
          </cell>
          <cell r="H3557">
            <v>4397.05</v>
          </cell>
        </row>
        <row r="3558">
          <cell r="A3558" t="str">
            <v>PRESTACAO LIQUIDADA</v>
          </cell>
          <cell r="B3558" t="str">
            <v>0770029994</v>
          </cell>
          <cell r="C3558" t="str">
            <v>B</v>
          </cell>
          <cell r="D3558" t="str">
            <v>3 Month and less SME Loans</v>
          </cell>
          <cell r="E3558" t="str">
            <v>V</v>
          </cell>
          <cell r="F3558" t="str">
            <v>Performing</v>
          </cell>
          <cell r="G3558">
            <v>416.67</v>
          </cell>
          <cell r="H3558">
            <v>40.19</v>
          </cell>
        </row>
        <row r="3559">
          <cell r="A3559" t="str">
            <v>PRESTACAO LIQUIDADA</v>
          </cell>
          <cell r="B3559" t="str">
            <v>0770030008</v>
          </cell>
          <cell r="C3559" t="str">
            <v>B</v>
          </cell>
          <cell r="D3559" t="str">
            <v>3 Month and less SME Loans</v>
          </cell>
          <cell r="E3559" t="str">
            <v>V</v>
          </cell>
          <cell r="F3559" t="str">
            <v>Performing</v>
          </cell>
          <cell r="G3559">
            <v>1559.15</v>
          </cell>
          <cell r="H3559">
            <v>538</v>
          </cell>
        </row>
        <row r="3560">
          <cell r="A3560" t="str">
            <v>PRESTACAO LIQUIDADA</v>
          </cell>
          <cell r="B3560" t="str">
            <v>0770030009</v>
          </cell>
          <cell r="C3560" t="str">
            <v>B</v>
          </cell>
          <cell r="D3560" t="str">
            <v>3 Month and less SME Loans</v>
          </cell>
          <cell r="E3560" t="str">
            <v>V</v>
          </cell>
          <cell r="F3560" t="str">
            <v>Performing</v>
          </cell>
          <cell r="G3560">
            <v>1559.15</v>
          </cell>
          <cell r="H3560">
            <v>538</v>
          </cell>
        </row>
        <row r="3561">
          <cell r="A3561" t="str">
            <v>PRESTACAO LIQUIDADA</v>
          </cell>
          <cell r="B3561" t="str">
            <v>0770030085</v>
          </cell>
          <cell r="C3561" t="str">
            <v>B</v>
          </cell>
          <cell r="D3561" t="str">
            <v>3 Month and less SME Loans</v>
          </cell>
          <cell r="E3561" t="str">
            <v>V</v>
          </cell>
          <cell r="F3561" t="str">
            <v>Performing</v>
          </cell>
          <cell r="G3561">
            <v>34722.22</v>
          </cell>
          <cell r="H3561">
            <v>4613.58</v>
          </cell>
        </row>
        <row r="3562">
          <cell r="A3562" t="str">
            <v>PRESTACAO LIQUIDADA</v>
          </cell>
          <cell r="B3562" t="str">
            <v>0770030092</v>
          </cell>
          <cell r="C3562" t="str">
            <v>B</v>
          </cell>
          <cell r="D3562" t="str">
            <v>3 Month and less SME Loans</v>
          </cell>
          <cell r="E3562" t="str">
            <v>V</v>
          </cell>
          <cell r="F3562" t="str">
            <v>Performing</v>
          </cell>
          <cell r="G3562">
            <v>1250</v>
          </cell>
          <cell r="H3562">
            <v>133.41</v>
          </cell>
        </row>
        <row r="3563">
          <cell r="A3563" t="str">
            <v>PRESTACAO LIQUIDADA</v>
          </cell>
          <cell r="B3563" t="str">
            <v>0770030093</v>
          </cell>
          <cell r="C3563" t="str">
            <v>B</v>
          </cell>
          <cell r="D3563" t="str">
            <v>3 Month and less SME Loans</v>
          </cell>
          <cell r="E3563" t="str">
            <v>V</v>
          </cell>
          <cell r="F3563" t="str">
            <v>Performing</v>
          </cell>
          <cell r="G3563">
            <v>3333.34</v>
          </cell>
          <cell r="H3563">
            <v>308.97000000000003</v>
          </cell>
        </row>
        <row r="3564">
          <cell r="A3564" t="str">
            <v>PRESTACAO LIQUIDADA</v>
          </cell>
          <cell r="B3564" t="str">
            <v>0770030103</v>
          </cell>
          <cell r="C3564" t="str">
            <v>B</v>
          </cell>
          <cell r="D3564" t="str">
            <v>3 Month and less SME Loans</v>
          </cell>
          <cell r="E3564" t="str">
            <v>V</v>
          </cell>
          <cell r="F3564" t="str">
            <v>Performing</v>
          </cell>
          <cell r="G3564">
            <v>0</v>
          </cell>
          <cell r="H3564">
            <v>904</v>
          </cell>
        </row>
        <row r="3565">
          <cell r="A3565" t="str">
            <v>PRESTACAO LIQUIDADA</v>
          </cell>
          <cell r="B3565" t="str">
            <v>0770030134</v>
          </cell>
          <cell r="C3565" t="str">
            <v>B</v>
          </cell>
          <cell r="D3565" t="str">
            <v>3 Month and less SME Loans</v>
          </cell>
          <cell r="E3565" t="str">
            <v>V</v>
          </cell>
          <cell r="F3565" t="str">
            <v>Performing</v>
          </cell>
          <cell r="G3565">
            <v>374.69</v>
          </cell>
          <cell r="H3565">
            <v>130.85</v>
          </cell>
        </row>
        <row r="3566">
          <cell r="A3566" t="str">
            <v>PRESTACAO LIQUIDADA</v>
          </cell>
          <cell r="B3566" t="str">
            <v>0770030147</v>
          </cell>
          <cell r="C3566" t="str">
            <v>B</v>
          </cell>
          <cell r="D3566" t="str">
            <v>3 Month and less SME Loans</v>
          </cell>
          <cell r="E3566" t="str">
            <v>V</v>
          </cell>
          <cell r="F3566" t="str">
            <v>Performing</v>
          </cell>
          <cell r="G3566">
            <v>1286.48</v>
          </cell>
          <cell r="H3566">
            <v>125.81</v>
          </cell>
        </row>
        <row r="3567">
          <cell r="A3567" t="str">
            <v>PRESTACAO LIQUIDADA</v>
          </cell>
          <cell r="B3567" t="str">
            <v>0770030242</v>
          </cell>
          <cell r="C3567" t="str">
            <v>B</v>
          </cell>
          <cell r="D3567" t="str">
            <v>3 Month and less SME Loans</v>
          </cell>
          <cell r="E3567" t="str">
            <v>V</v>
          </cell>
          <cell r="F3567" t="str">
            <v>Performing</v>
          </cell>
          <cell r="G3567">
            <v>2982.04</v>
          </cell>
          <cell r="H3567">
            <v>1084.3</v>
          </cell>
        </row>
        <row r="3568">
          <cell r="A3568" t="str">
            <v>PRESTACAO LIQUIDADA</v>
          </cell>
          <cell r="B3568" t="str">
            <v>0770030272</v>
          </cell>
          <cell r="C3568" t="str">
            <v>B</v>
          </cell>
          <cell r="D3568" t="str">
            <v>3 Month and less SME Loans</v>
          </cell>
          <cell r="E3568" t="str">
            <v>V</v>
          </cell>
          <cell r="F3568" t="str">
            <v>Performing</v>
          </cell>
          <cell r="G3568">
            <v>159.61000000000001</v>
          </cell>
          <cell r="H3568">
            <v>55.94</v>
          </cell>
        </row>
        <row r="3569">
          <cell r="A3569" t="str">
            <v>PRESTACAO LIQUIDADA</v>
          </cell>
          <cell r="B3569" t="str">
            <v>0770030285</v>
          </cell>
          <cell r="C3569" t="str">
            <v>B</v>
          </cell>
          <cell r="D3569" t="str">
            <v>3 Month and less SME Loans</v>
          </cell>
          <cell r="E3569" t="str">
            <v>V</v>
          </cell>
          <cell r="F3569" t="str">
            <v>Performing</v>
          </cell>
          <cell r="G3569">
            <v>50000</v>
          </cell>
          <cell r="H3569">
            <v>10010.35</v>
          </cell>
        </row>
        <row r="3570">
          <cell r="A3570" t="str">
            <v>PRESTACAO LIQUIDADA</v>
          </cell>
          <cell r="B3570" t="str">
            <v>0770030294</v>
          </cell>
          <cell r="C3570" t="str">
            <v>B</v>
          </cell>
          <cell r="D3570" t="str">
            <v>3 Month and less SME Loans</v>
          </cell>
          <cell r="E3570" t="str">
            <v>V</v>
          </cell>
          <cell r="F3570" t="str">
            <v>Performing</v>
          </cell>
          <cell r="G3570">
            <v>3310.44</v>
          </cell>
          <cell r="H3570">
            <v>116.44</v>
          </cell>
        </row>
        <row r="3571">
          <cell r="A3571" t="str">
            <v>PRESTACAO LIQUIDADA</v>
          </cell>
          <cell r="B3571" t="str">
            <v>0770030302</v>
          </cell>
          <cell r="C3571" t="str">
            <v>B</v>
          </cell>
          <cell r="D3571" t="str">
            <v>3 Month and less SME Loans</v>
          </cell>
          <cell r="E3571" t="str">
            <v>V</v>
          </cell>
          <cell r="F3571" t="str">
            <v>Performing</v>
          </cell>
          <cell r="G3571">
            <v>1372.71</v>
          </cell>
          <cell r="H3571">
            <v>452.43</v>
          </cell>
        </row>
        <row r="3572">
          <cell r="A3572" t="str">
            <v>PRESTACAO LIQUIDADA</v>
          </cell>
          <cell r="B3572" t="str">
            <v>0770030321</v>
          </cell>
          <cell r="C3572" t="str">
            <v>B</v>
          </cell>
          <cell r="D3572" t="str">
            <v>3 Month and less SME Loans</v>
          </cell>
          <cell r="E3572" t="str">
            <v>V</v>
          </cell>
          <cell r="F3572" t="str">
            <v>Performing</v>
          </cell>
          <cell r="G3572">
            <v>1666.67</v>
          </cell>
          <cell r="H3572">
            <v>275.47000000000003</v>
          </cell>
        </row>
        <row r="3573">
          <cell r="A3573" t="str">
            <v>PRESTACAO LIQUIDADA</v>
          </cell>
          <cell r="B3573" t="str">
            <v>0770030324</v>
          </cell>
          <cell r="C3573" t="str">
            <v>B</v>
          </cell>
          <cell r="D3573" t="str">
            <v>3 Month and less SME Loans</v>
          </cell>
          <cell r="E3573" t="str">
            <v>V</v>
          </cell>
          <cell r="F3573" t="str">
            <v>Performing</v>
          </cell>
          <cell r="G3573">
            <v>0</v>
          </cell>
          <cell r="H3573">
            <v>792.19</v>
          </cell>
        </row>
        <row r="3574">
          <cell r="A3574" t="str">
            <v>PRESTACAO LIQUIDADA</v>
          </cell>
          <cell r="B3574" t="str">
            <v>0770030438</v>
          </cell>
          <cell r="C3574" t="str">
            <v>B</v>
          </cell>
          <cell r="D3574" t="str">
            <v>3 Month and less SME Loans</v>
          </cell>
          <cell r="E3574" t="str">
            <v>V</v>
          </cell>
          <cell r="F3574" t="str">
            <v>Performing</v>
          </cell>
          <cell r="G3574">
            <v>2191</v>
          </cell>
          <cell r="H3574">
            <v>192.34</v>
          </cell>
        </row>
        <row r="3575">
          <cell r="A3575" t="str">
            <v>PRESTACAO LIQUIDADA</v>
          </cell>
          <cell r="B3575" t="str">
            <v>0770030462</v>
          </cell>
          <cell r="C3575" t="str">
            <v>B</v>
          </cell>
          <cell r="D3575" t="str">
            <v>3 Month and less SME Loans</v>
          </cell>
          <cell r="E3575" t="str">
            <v>V</v>
          </cell>
          <cell r="F3575" t="str">
            <v>Performing</v>
          </cell>
          <cell r="G3575">
            <v>7110.33</v>
          </cell>
          <cell r="H3575">
            <v>2533.36</v>
          </cell>
        </row>
        <row r="3576">
          <cell r="A3576" t="str">
            <v>PRESTACAO LIQUIDADA</v>
          </cell>
          <cell r="B3576" t="str">
            <v>0770030483</v>
          </cell>
          <cell r="C3576" t="str">
            <v>B</v>
          </cell>
          <cell r="D3576" t="str">
            <v>3 Month and less SME Loans</v>
          </cell>
          <cell r="E3576" t="str">
            <v>V</v>
          </cell>
          <cell r="F3576" t="str">
            <v>Performing</v>
          </cell>
          <cell r="G3576">
            <v>44732</v>
          </cell>
          <cell r="H3576">
            <v>67.75</v>
          </cell>
        </row>
        <row r="3577">
          <cell r="A3577" t="str">
            <v>PRESTACAO LIQUIDADA</v>
          </cell>
          <cell r="B3577" t="str">
            <v>0770030577</v>
          </cell>
          <cell r="C3577" t="str">
            <v>B</v>
          </cell>
          <cell r="D3577" t="str">
            <v>3 Month and less SME Loans</v>
          </cell>
          <cell r="E3577" t="str">
            <v>V</v>
          </cell>
          <cell r="F3577" t="str">
            <v>Performing</v>
          </cell>
          <cell r="G3577">
            <v>241.4</v>
          </cell>
          <cell r="H3577">
            <v>60.13</v>
          </cell>
        </row>
        <row r="3578">
          <cell r="A3578" t="str">
            <v>PRESTACAO LIQUIDADA</v>
          </cell>
          <cell r="B3578" t="str">
            <v>0770030579</v>
          </cell>
          <cell r="C3578" t="str">
            <v>B</v>
          </cell>
          <cell r="D3578" t="str">
            <v>3 Month and less SME Loans</v>
          </cell>
          <cell r="E3578" t="str">
            <v>V</v>
          </cell>
          <cell r="F3578" t="str">
            <v>Performing</v>
          </cell>
          <cell r="G3578">
            <v>158.79</v>
          </cell>
          <cell r="H3578">
            <v>55.8</v>
          </cell>
        </row>
        <row r="3579">
          <cell r="A3579" t="str">
            <v>PRESTACAO LIQUIDADA</v>
          </cell>
          <cell r="B3579" t="str">
            <v>0770030701</v>
          </cell>
          <cell r="C3579" t="str">
            <v>B</v>
          </cell>
          <cell r="D3579" t="str">
            <v>3 Month and less SME Loans</v>
          </cell>
          <cell r="E3579" t="str">
            <v>V</v>
          </cell>
          <cell r="F3579" t="str">
            <v>Performing</v>
          </cell>
          <cell r="G3579">
            <v>1262.8900000000001</v>
          </cell>
          <cell r="H3579">
            <v>136.91</v>
          </cell>
        </row>
        <row r="3580">
          <cell r="A3580" t="str">
            <v>PRESTACAO LIQUIDADA</v>
          </cell>
          <cell r="B3580" t="str">
            <v>0770030736</v>
          </cell>
          <cell r="C3580" t="str">
            <v>B</v>
          </cell>
          <cell r="D3580" t="str">
            <v>3 Month and less SME Loans</v>
          </cell>
          <cell r="E3580" t="str">
            <v>V</v>
          </cell>
          <cell r="F3580" t="str">
            <v>Performing</v>
          </cell>
          <cell r="G3580">
            <v>17453.650000000001</v>
          </cell>
          <cell r="H3580">
            <v>510.11</v>
          </cell>
        </row>
        <row r="3581">
          <cell r="A3581" t="str">
            <v>PRESTACAO LIQUIDADA</v>
          </cell>
          <cell r="B3581" t="str">
            <v>0770030744</v>
          </cell>
          <cell r="C3581" t="str">
            <v>B</v>
          </cell>
          <cell r="D3581" t="str">
            <v>3 Month and less SME Loans</v>
          </cell>
          <cell r="E3581" t="str">
            <v>V</v>
          </cell>
          <cell r="F3581" t="str">
            <v>Performing</v>
          </cell>
          <cell r="G3581">
            <v>4918.1899999999996</v>
          </cell>
          <cell r="H3581">
            <v>1760.2</v>
          </cell>
        </row>
        <row r="3582">
          <cell r="A3582" t="str">
            <v>PRESTACAO LIQUIDADA</v>
          </cell>
          <cell r="B3582" t="str">
            <v>0770030749</v>
          </cell>
          <cell r="C3582" t="str">
            <v>B</v>
          </cell>
          <cell r="D3582" t="str">
            <v>3 Month and less SME Loans</v>
          </cell>
          <cell r="E3582" t="str">
            <v>V</v>
          </cell>
          <cell r="F3582" t="str">
            <v>Performing</v>
          </cell>
          <cell r="G3582">
            <v>564.04999999999995</v>
          </cell>
          <cell r="H3582">
            <v>80.040000000000006</v>
          </cell>
        </row>
        <row r="3583">
          <cell r="A3583" t="str">
            <v>PRESTACAO LIQUIDADA</v>
          </cell>
          <cell r="B3583" t="str">
            <v>0770030756</v>
          </cell>
          <cell r="C3583" t="str">
            <v>B</v>
          </cell>
          <cell r="D3583" t="str">
            <v>3 Month and less SME Loans</v>
          </cell>
          <cell r="E3583" t="str">
            <v>V</v>
          </cell>
          <cell r="F3583" t="str">
            <v>Performing</v>
          </cell>
          <cell r="G3583">
            <v>1250</v>
          </cell>
          <cell r="H3583">
            <v>336.22</v>
          </cell>
        </row>
        <row r="3584">
          <cell r="A3584" t="str">
            <v>PRESTACAO LIQUIDADA</v>
          </cell>
          <cell r="B3584" t="str">
            <v>0770030770</v>
          </cell>
          <cell r="C3584" t="str">
            <v>B</v>
          </cell>
          <cell r="D3584" t="str">
            <v>3 Month and less SME Loans</v>
          </cell>
          <cell r="E3584" t="str">
            <v>V</v>
          </cell>
          <cell r="F3584" t="str">
            <v>Performing</v>
          </cell>
          <cell r="G3584">
            <v>64561.279999999999</v>
          </cell>
          <cell r="H3584">
            <v>6578.77</v>
          </cell>
        </row>
        <row r="3585">
          <cell r="A3585" t="str">
            <v>PRESTACAO LIQUIDADA</v>
          </cell>
          <cell r="B3585" t="str">
            <v>0770030772</v>
          </cell>
          <cell r="C3585" t="str">
            <v>B</v>
          </cell>
          <cell r="D3585" t="str">
            <v>3 Month and less SME Loans</v>
          </cell>
          <cell r="E3585" t="str">
            <v>V</v>
          </cell>
          <cell r="F3585" t="str">
            <v>Performing</v>
          </cell>
          <cell r="G3585">
            <v>287.56</v>
          </cell>
          <cell r="H3585">
            <v>76.56</v>
          </cell>
        </row>
        <row r="3586">
          <cell r="A3586" t="str">
            <v>PRESTACAO LIQUIDADA</v>
          </cell>
          <cell r="B3586" t="str">
            <v>0770030805</v>
          </cell>
          <cell r="C3586" t="str">
            <v>B</v>
          </cell>
          <cell r="D3586" t="str">
            <v>3 Month and less SME Loans</v>
          </cell>
          <cell r="E3586" t="str">
            <v>V</v>
          </cell>
          <cell r="F3586" t="str">
            <v>Performing</v>
          </cell>
          <cell r="G3586">
            <v>535.73</v>
          </cell>
          <cell r="H3586">
            <v>81.37</v>
          </cell>
        </row>
        <row r="3587">
          <cell r="A3587" t="str">
            <v>PRESTACAO LIQUIDADA</v>
          </cell>
          <cell r="B3587" t="str">
            <v>0770030806</v>
          </cell>
          <cell r="C3587" t="str">
            <v>B</v>
          </cell>
          <cell r="D3587" t="str">
            <v>3 Month and less SME Loans</v>
          </cell>
          <cell r="E3587" t="str">
            <v>V</v>
          </cell>
          <cell r="F3587" t="str">
            <v>Performing</v>
          </cell>
          <cell r="G3587">
            <v>535.73</v>
          </cell>
          <cell r="H3587">
            <v>81.37</v>
          </cell>
        </row>
        <row r="3588">
          <cell r="A3588" t="str">
            <v>PRESTACAO LIQUIDADA</v>
          </cell>
          <cell r="B3588" t="str">
            <v>0770030813</v>
          </cell>
          <cell r="C3588" t="str">
            <v>B</v>
          </cell>
          <cell r="D3588" t="str">
            <v>3 Month and less SME Loans</v>
          </cell>
          <cell r="E3588" t="str">
            <v>V</v>
          </cell>
          <cell r="F3588" t="str">
            <v>Performing</v>
          </cell>
          <cell r="G3588">
            <v>803.34</v>
          </cell>
          <cell r="H3588">
            <v>109.58</v>
          </cell>
        </row>
        <row r="3589">
          <cell r="A3589" t="str">
            <v>PRESTACAO LIQUIDADA</v>
          </cell>
          <cell r="B3589" t="str">
            <v>0770030814</v>
          </cell>
          <cell r="C3589" t="str">
            <v>B</v>
          </cell>
          <cell r="D3589" t="str">
            <v>3 Month and less SME Loans</v>
          </cell>
          <cell r="E3589" t="str">
            <v>V</v>
          </cell>
          <cell r="F3589" t="str">
            <v>Performing</v>
          </cell>
          <cell r="G3589">
            <v>803.34</v>
          </cell>
          <cell r="H3589">
            <v>109.58</v>
          </cell>
        </row>
        <row r="3590">
          <cell r="A3590" t="str">
            <v>PRESTACAO LIQUIDADA</v>
          </cell>
          <cell r="B3590" t="str">
            <v>0770030855</v>
          </cell>
          <cell r="C3590" t="str">
            <v>B</v>
          </cell>
          <cell r="D3590" t="str">
            <v>3 Month and less SME Loans</v>
          </cell>
          <cell r="E3590" t="str">
            <v>V</v>
          </cell>
          <cell r="F3590" t="str">
            <v>Performing</v>
          </cell>
          <cell r="G3590">
            <v>694.44</v>
          </cell>
          <cell r="H3590">
            <v>58.48</v>
          </cell>
        </row>
        <row r="3591">
          <cell r="A3591" t="str">
            <v>PRESTACAO LIQUIDADA</v>
          </cell>
          <cell r="B3591" t="str">
            <v>0770030873</v>
          </cell>
          <cell r="C3591" t="str">
            <v>B</v>
          </cell>
          <cell r="D3591" t="str">
            <v>3 Month and less SME Loans</v>
          </cell>
          <cell r="E3591" t="str">
            <v>V</v>
          </cell>
          <cell r="F3591" t="str">
            <v>Performing</v>
          </cell>
          <cell r="G3591">
            <v>798.86</v>
          </cell>
          <cell r="H3591">
            <v>119.92</v>
          </cell>
        </row>
        <row r="3592">
          <cell r="A3592" t="str">
            <v>PRESTACAO LIQUIDADA</v>
          </cell>
          <cell r="B3592" t="str">
            <v>0770030874</v>
          </cell>
          <cell r="C3592" t="str">
            <v>B</v>
          </cell>
          <cell r="D3592" t="str">
            <v>3 Month and less SME Loans</v>
          </cell>
          <cell r="E3592" t="str">
            <v>V</v>
          </cell>
          <cell r="F3592" t="str">
            <v>Performing</v>
          </cell>
          <cell r="G3592">
            <v>798.86</v>
          </cell>
          <cell r="H3592">
            <v>119.92</v>
          </cell>
        </row>
        <row r="3593">
          <cell r="A3593" t="str">
            <v>PRESTACAO LIQUIDADA</v>
          </cell>
          <cell r="B3593" t="str">
            <v>0770030918</v>
          </cell>
          <cell r="C3593" t="str">
            <v>B</v>
          </cell>
          <cell r="D3593" t="str">
            <v>3 Month and less SME Loans</v>
          </cell>
          <cell r="E3593" t="str">
            <v>V</v>
          </cell>
          <cell r="F3593" t="str">
            <v>Performing</v>
          </cell>
          <cell r="G3593">
            <v>536.95000000000005</v>
          </cell>
          <cell r="H3593">
            <v>78.66</v>
          </cell>
        </row>
        <row r="3594">
          <cell r="A3594" t="str">
            <v>PRESTACAO LIQUIDADA</v>
          </cell>
          <cell r="B3594" t="str">
            <v>0770030920</v>
          </cell>
          <cell r="C3594" t="str">
            <v>B</v>
          </cell>
          <cell r="D3594" t="str">
            <v>3 Month and less SME Loans</v>
          </cell>
          <cell r="E3594" t="str">
            <v>V</v>
          </cell>
          <cell r="F3594" t="str">
            <v>Performing</v>
          </cell>
          <cell r="G3594">
            <v>1073.4000000000001</v>
          </cell>
          <cell r="H3594">
            <v>94.58</v>
          </cell>
        </row>
        <row r="3595">
          <cell r="A3595" t="str">
            <v>PRESTACAO LIQUIDADA</v>
          </cell>
          <cell r="B3595" t="str">
            <v>0770030949</v>
          </cell>
          <cell r="C3595" t="str">
            <v>B</v>
          </cell>
          <cell r="D3595" t="str">
            <v>3 Month and less SME Loans</v>
          </cell>
          <cell r="E3595" t="str">
            <v>V</v>
          </cell>
          <cell r="F3595" t="str">
            <v>Performing</v>
          </cell>
          <cell r="G3595">
            <v>480.39</v>
          </cell>
          <cell r="H3595">
            <v>69.599999999999994</v>
          </cell>
        </row>
        <row r="3596">
          <cell r="A3596" t="str">
            <v>PRESTACAO LIQUIDADA</v>
          </cell>
          <cell r="B3596" t="str">
            <v>0770030950</v>
          </cell>
          <cell r="C3596" t="str">
            <v>B</v>
          </cell>
          <cell r="D3596" t="str">
            <v>3 Month and less SME Loans</v>
          </cell>
          <cell r="E3596" t="str">
            <v>V</v>
          </cell>
          <cell r="F3596" t="str">
            <v>Performing</v>
          </cell>
          <cell r="G3596">
            <v>225.68</v>
          </cell>
          <cell r="H3596">
            <v>74.84</v>
          </cell>
        </row>
        <row r="3597">
          <cell r="A3597" t="str">
            <v>PRESTACAO LIQUIDADA</v>
          </cell>
          <cell r="B3597" t="str">
            <v>0770031038</v>
          </cell>
          <cell r="C3597" t="str">
            <v>B</v>
          </cell>
          <cell r="D3597" t="str">
            <v>3 Month and less SME Loans</v>
          </cell>
          <cell r="E3597" t="str">
            <v>V</v>
          </cell>
          <cell r="F3597" t="str">
            <v>Performing</v>
          </cell>
          <cell r="G3597">
            <v>369.09</v>
          </cell>
          <cell r="H3597">
            <v>132.04</v>
          </cell>
        </row>
        <row r="3598">
          <cell r="A3598" t="str">
            <v>PRESTACAO LIQUIDADA</v>
          </cell>
          <cell r="B3598" t="str">
            <v>0770031115</v>
          </cell>
          <cell r="C3598" t="str">
            <v>B</v>
          </cell>
          <cell r="D3598" t="str">
            <v>3 Month and less SME Loans</v>
          </cell>
          <cell r="E3598" t="str">
            <v>V</v>
          </cell>
          <cell r="F3598" t="str">
            <v>Performing</v>
          </cell>
          <cell r="G3598">
            <v>244.19</v>
          </cell>
          <cell r="H3598">
            <v>58.82</v>
          </cell>
        </row>
        <row r="3599">
          <cell r="A3599" t="str">
            <v>PRESTACAO LIQUIDADA</v>
          </cell>
          <cell r="B3599" t="str">
            <v>0770031169</v>
          </cell>
          <cell r="C3599" t="str">
            <v>B</v>
          </cell>
          <cell r="D3599" t="str">
            <v>3 Month and less SME Loans</v>
          </cell>
          <cell r="E3599" t="str">
            <v>V</v>
          </cell>
          <cell r="F3599" t="str">
            <v>Performing</v>
          </cell>
          <cell r="G3599">
            <v>172.66</v>
          </cell>
          <cell r="H3599">
            <v>60.1</v>
          </cell>
        </row>
        <row r="3600">
          <cell r="A3600" t="str">
            <v>PRESTACAO LIQUIDADA</v>
          </cell>
          <cell r="B3600" t="str">
            <v>0770031170</v>
          </cell>
          <cell r="C3600" t="str">
            <v>B</v>
          </cell>
          <cell r="D3600" t="str">
            <v>3 Month and less SME Loans</v>
          </cell>
          <cell r="E3600" t="str">
            <v>V</v>
          </cell>
          <cell r="F3600" t="str">
            <v>Performing</v>
          </cell>
          <cell r="G3600">
            <v>172.66</v>
          </cell>
          <cell r="H3600">
            <v>60.1</v>
          </cell>
        </row>
        <row r="3601">
          <cell r="A3601" t="str">
            <v>PRESTACAO LIQUIDADA</v>
          </cell>
          <cell r="B3601" t="str">
            <v>0770031171</v>
          </cell>
          <cell r="C3601" t="str">
            <v>B</v>
          </cell>
          <cell r="D3601" t="str">
            <v>3 Month and less SME Loans</v>
          </cell>
          <cell r="E3601" t="str">
            <v>V</v>
          </cell>
          <cell r="F3601" t="str">
            <v>Performing</v>
          </cell>
          <cell r="G3601">
            <v>209.05</v>
          </cell>
          <cell r="H3601">
            <v>72.760000000000005</v>
          </cell>
        </row>
        <row r="3602">
          <cell r="A3602" t="str">
            <v>PRESTACAO LIQUIDADA</v>
          </cell>
          <cell r="B3602" t="str">
            <v>0770031180</v>
          </cell>
          <cell r="C3602" t="str">
            <v>B</v>
          </cell>
          <cell r="D3602" t="str">
            <v>3 Month and less SME Loans</v>
          </cell>
          <cell r="E3602" t="str">
            <v>V</v>
          </cell>
          <cell r="F3602" t="str">
            <v>Performing</v>
          </cell>
          <cell r="G3602">
            <v>350.34</v>
          </cell>
          <cell r="H3602">
            <v>118.76</v>
          </cell>
        </row>
        <row r="3603">
          <cell r="A3603" t="str">
            <v>PRESTACAO LIQUIDADA</v>
          </cell>
          <cell r="B3603" t="str">
            <v>0770031222</v>
          </cell>
          <cell r="C3603" t="str">
            <v>B</v>
          </cell>
          <cell r="D3603" t="str">
            <v>3 Month and less SME Loans</v>
          </cell>
          <cell r="E3603" t="str">
            <v>V</v>
          </cell>
          <cell r="F3603" t="str">
            <v>Performing</v>
          </cell>
          <cell r="G3603">
            <v>379.42</v>
          </cell>
          <cell r="H3603">
            <v>114.12</v>
          </cell>
        </row>
        <row r="3604">
          <cell r="A3604" t="str">
            <v>PRESTACAO LIQUIDADA</v>
          </cell>
          <cell r="B3604" t="str">
            <v>0770031234</v>
          </cell>
          <cell r="C3604" t="str">
            <v>B</v>
          </cell>
          <cell r="D3604" t="str">
            <v>3 Month and less SME Loans</v>
          </cell>
          <cell r="E3604" t="str">
            <v>V</v>
          </cell>
          <cell r="F3604" t="str">
            <v>Performing</v>
          </cell>
          <cell r="G3604">
            <v>660.91</v>
          </cell>
          <cell r="H3604">
            <v>72.900000000000006</v>
          </cell>
        </row>
        <row r="3605">
          <cell r="A3605" t="str">
            <v>PRESTACAO LIQUIDADA</v>
          </cell>
          <cell r="B3605" t="str">
            <v>0770031291</v>
          </cell>
          <cell r="C3605" t="str">
            <v>B</v>
          </cell>
          <cell r="D3605" t="str">
            <v>3 Month and less SME Loans</v>
          </cell>
          <cell r="E3605" t="str">
            <v>V</v>
          </cell>
          <cell r="F3605" t="str">
            <v>Performing</v>
          </cell>
          <cell r="G3605">
            <v>317.99</v>
          </cell>
          <cell r="H3605">
            <v>106.93</v>
          </cell>
        </row>
        <row r="3606">
          <cell r="A3606" t="str">
            <v>PRESTACAO LIQUIDADA</v>
          </cell>
          <cell r="B3606" t="str">
            <v>1008000185</v>
          </cell>
          <cell r="C3606" t="str">
            <v>B</v>
          </cell>
          <cell r="D3606" t="str">
            <v>3 Month and less SME Loans</v>
          </cell>
          <cell r="E3606" t="str">
            <v>F</v>
          </cell>
          <cell r="F3606" t="str">
            <v>Performing</v>
          </cell>
          <cell r="G3606">
            <v>798.96</v>
          </cell>
          <cell r="H3606">
            <v>298.3</v>
          </cell>
        </row>
        <row r="3607">
          <cell r="A3607" t="str">
            <v>PRESTACAO LIQUIDADA</v>
          </cell>
          <cell r="B3607" t="str">
            <v>1016000138</v>
          </cell>
          <cell r="C3607" t="str">
            <v>B</v>
          </cell>
          <cell r="D3607" t="str">
            <v>3 Month and less SME Loans</v>
          </cell>
          <cell r="E3607" t="str">
            <v>V</v>
          </cell>
          <cell r="F3607" t="str">
            <v>Performing</v>
          </cell>
          <cell r="G3607">
            <v>16292.7</v>
          </cell>
          <cell r="H3607">
            <v>7698.18</v>
          </cell>
        </row>
        <row r="3608">
          <cell r="A3608" t="str">
            <v>PRESTACAO LIQUIDADA</v>
          </cell>
          <cell r="B3608" t="str">
            <v>1022000204</v>
          </cell>
          <cell r="C3608" t="str">
            <v>B</v>
          </cell>
          <cell r="D3608" t="str">
            <v>3 Month and less SME Loans</v>
          </cell>
          <cell r="E3608" t="str">
            <v>F</v>
          </cell>
          <cell r="F3608" t="str">
            <v>Performing</v>
          </cell>
          <cell r="G3608">
            <v>1057.2</v>
          </cell>
          <cell r="H3608">
            <v>105.26</v>
          </cell>
        </row>
        <row r="3609">
          <cell r="A3609" t="str">
            <v>PRESTACAO LIQUIDADA</v>
          </cell>
          <cell r="B3609" t="str">
            <v>1022000230</v>
          </cell>
          <cell r="C3609" t="str">
            <v>B</v>
          </cell>
          <cell r="D3609" t="str">
            <v>3 Month and less SME Loans</v>
          </cell>
          <cell r="E3609" t="str">
            <v>F</v>
          </cell>
          <cell r="F3609" t="str">
            <v>Performing</v>
          </cell>
          <cell r="G3609">
            <v>5305.4</v>
          </cell>
          <cell r="H3609">
            <v>130.78</v>
          </cell>
        </row>
        <row r="3610">
          <cell r="A3610" t="str">
            <v>PRESTACAO LIQUIDADA</v>
          </cell>
          <cell r="B3610" t="str">
            <v>1022000254</v>
          </cell>
          <cell r="C3610" t="str">
            <v>B</v>
          </cell>
          <cell r="D3610" t="str">
            <v>3 Month and less SME Loans</v>
          </cell>
          <cell r="E3610" t="str">
            <v>F</v>
          </cell>
          <cell r="F3610" t="str">
            <v>Performing</v>
          </cell>
          <cell r="G3610">
            <v>7174.92</v>
          </cell>
          <cell r="H3610">
            <v>348.63</v>
          </cell>
        </row>
        <row r="3611">
          <cell r="A3611" t="str">
            <v>PRESTACAO LIQUIDADA</v>
          </cell>
          <cell r="B3611" t="str">
            <v>1037000124</v>
          </cell>
          <cell r="C3611" t="str">
            <v>B</v>
          </cell>
          <cell r="D3611" t="str">
            <v>3 Month and less SME Loans</v>
          </cell>
          <cell r="E3611" t="str">
            <v>F</v>
          </cell>
          <cell r="F3611" t="str">
            <v>Performing</v>
          </cell>
          <cell r="G3611">
            <v>965.8</v>
          </cell>
          <cell r="H3611">
            <v>4.78</v>
          </cell>
        </row>
        <row r="3612">
          <cell r="A3612" t="str">
            <v>PRESTACAO LIQUIDADA</v>
          </cell>
          <cell r="B3612" t="str">
            <v>1037000199</v>
          </cell>
          <cell r="C3612" t="str">
            <v>B</v>
          </cell>
          <cell r="D3612" t="str">
            <v>3 Month and less SME Loans</v>
          </cell>
          <cell r="E3612" t="str">
            <v>F</v>
          </cell>
          <cell r="F3612" t="str">
            <v>Performing</v>
          </cell>
          <cell r="G3612">
            <v>1040.31</v>
          </cell>
          <cell r="H3612">
            <v>66.95</v>
          </cell>
        </row>
        <row r="3613">
          <cell r="A3613" t="str">
            <v>PRESTACAO LIQUIDADA</v>
          </cell>
          <cell r="B3613" t="str">
            <v>1037000207</v>
          </cell>
          <cell r="C3613" t="str">
            <v>B</v>
          </cell>
          <cell r="D3613" t="str">
            <v>3 Month and less SME Loans</v>
          </cell>
          <cell r="E3613" t="str">
            <v>F</v>
          </cell>
          <cell r="F3613" t="str">
            <v>Performing</v>
          </cell>
          <cell r="G3613">
            <v>2245.41</v>
          </cell>
          <cell r="H3613">
            <v>3070.13</v>
          </cell>
        </row>
        <row r="3614">
          <cell r="A3614" t="str">
            <v>PRESTACAO LIQUIDADA</v>
          </cell>
          <cell r="B3614" t="str">
            <v>1046000076</v>
          </cell>
          <cell r="C3614" t="str">
            <v>B</v>
          </cell>
          <cell r="D3614" t="str">
            <v>3 Month and less SME Loans</v>
          </cell>
          <cell r="E3614" t="str">
            <v>F</v>
          </cell>
          <cell r="F3614" t="str">
            <v>Performing</v>
          </cell>
          <cell r="G3614">
            <v>2403.36</v>
          </cell>
          <cell r="H3614">
            <v>790.86</v>
          </cell>
        </row>
        <row r="3615">
          <cell r="A3615" t="str">
            <v>PRESTACAO LIQUIDADA</v>
          </cell>
          <cell r="B3615" t="str">
            <v>1046000133</v>
          </cell>
          <cell r="C3615" t="str">
            <v>B</v>
          </cell>
          <cell r="D3615" t="str">
            <v>3 Month and less SME Loans</v>
          </cell>
          <cell r="E3615" t="str">
            <v>F</v>
          </cell>
          <cell r="F3615" t="str">
            <v>Performing</v>
          </cell>
          <cell r="G3615">
            <v>460.55</v>
          </cell>
          <cell r="H3615">
            <v>167.28</v>
          </cell>
        </row>
        <row r="3616">
          <cell r="A3616" t="str">
            <v>PRESTACAO LIQUIDADA</v>
          </cell>
          <cell r="B3616" t="str">
            <v>1057000187</v>
          </cell>
          <cell r="C3616" t="str">
            <v>B</v>
          </cell>
          <cell r="D3616" t="str">
            <v>3 Month and less SME Loans</v>
          </cell>
          <cell r="E3616" t="str">
            <v>F</v>
          </cell>
          <cell r="F3616" t="str">
            <v>Performing</v>
          </cell>
          <cell r="G3616">
            <v>385.51</v>
          </cell>
          <cell r="H3616">
            <v>156.33000000000001</v>
          </cell>
        </row>
        <row r="3617">
          <cell r="A3617" t="str">
            <v>PRESTACAO LIQUIDADA</v>
          </cell>
          <cell r="B3617" t="str">
            <v>1060000034</v>
          </cell>
          <cell r="C3617" t="str">
            <v>B</v>
          </cell>
          <cell r="D3617" t="str">
            <v>3 Month and less SME Loans</v>
          </cell>
          <cell r="E3617" t="str">
            <v>F</v>
          </cell>
          <cell r="F3617" t="str">
            <v>Performing</v>
          </cell>
          <cell r="G3617">
            <v>457</v>
          </cell>
          <cell r="H3617">
            <v>37.340000000000003</v>
          </cell>
        </row>
        <row r="3618">
          <cell r="A3618" t="str">
            <v>PRESTACAO LIQUIDADA</v>
          </cell>
          <cell r="B3618" t="str">
            <v>1068000431</v>
          </cell>
          <cell r="C3618" t="str">
            <v>B</v>
          </cell>
          <cell r="D3618" t="str">
            <v>3 Month and less SME Loans</v>
          </cell>
          <cell r="E3618" t="str">
            <v>F</v>
          </cell>
          <cell r="F3618" t="str">
            <v>Performing</v>
          </cell>
          <cell r="G3618">
            <v>2393.66</v>
          </cell>
          <cell r="H3618">
            <v>434.57</v>
          </cell>
        </row>
        <row r="3619">
          <cell r="A3619" t="str">
            <v>PRESTACAO LIQUIDADA</v>
          </cell>
          <cell r="B3619" t="str">
            <v>1075000064</v>
          </cell>
          <cell r="C3619" t="str">
            <v>B</v>
          </cell>
          <cell r="D3619" t="str">
            <v>3 Month and less SME Loans</v>
          </cell>
          <cell r="E3619" t="str">
            <v>F</v>
          </cell>
          <cell r="F3619" t="str">
            <v>Performing</v>
          </cell>
          <cell r="G3619">
            <v>1346.81</v>
          </cell>
          <cell r="H3619">
            <v>298.56</v>
          </cell>
        </row>
        <row r="3620">
          <cell r="A3620" t="str">
            <v>PRESTACAO LIQUIDADA</v>
          </cell>
          <cell r="B3620" t="str">
            <v>1075000107</v>
          </cell>
          <cell r="C3620" t="str">
            <v>B</v>
          </cell>
          <cell r="D3620" t="str">
            <v>3 Month and less SME Loans</v>
          </cell>
          <cell r="E3620" t="str">
            <v>F</v>
          </cell>
          <cell r="F3620" t="str">
            <v>Performing</v>
          </cell>
          <cell r="G3620">
            <v>14642.3</v>
          </cell>
          <cell r="H3620">
            <v>703.9</v>
          </cell>
        </row>
        <row r="3621">
          <cell r="A3621" t="str">
            <v>PRESTACAO LIQUIDADA</v>
          </cell>
          <cell r="B3621" t="str">
            <v>1079000250</v>
          </cell>
          <cell r="C3621" t="str">
            <v>B</v>
          </cell>
          <cell r="D3621" t="str">
            <v>3 Month and less SME Loans</v>
          </cell>
          <cell r="E3621" t="str">
            <v>F</v>
          </cell>
          <cell r="F3621" t="str">
            <v>Performing</v>
          </cell>
          <cell r="G3621">
            <v>1688.34</v>
          </cell>
          <cell r="H3621">
            <v>108.78</v>
          </cell>
        </row>
        <row r="3622">
          <cell r="A3622" t="str">
            <v>PRESTACAO LIQUIDADA</v>
          </cell>
          <cell r="B3622" t="str">
            <v>1082000127</v>
          </cell>
          <cell r="C3622" t="str">
            <v>B</v>
          </cell>
          <cell r="D3622" t="str">
            <v>3 Month and less SME Loans</v>
          </cell>
          <cell r="E3622" t="str">
            <v>F</v>
          </cell>
          <cell r="F3622" t="str">
            <v>Performing</v>
          </cell>
          <cell r="G3622">
            <v>1841.52</v>
          </cell>
          <cell r="H3622">
            <v>305.23</v>
          </cell>
        </row>
        <row r="3623">
          <cell r="A3623" t="str">
            <v>PRESTACAO LIQUIDADA</v>
          </cell>
          <cell r="B3623" t="str">
            <v>1083000146</v>
          </cell>
          <cell r="C3623" t="str">
            <v>B</v>
          </cell>
          <cell r="D3623" t="str">
            <v>3 Month and less SME Loans</v>
          </cell>
          <cell r="E3623" t="str">
            <v>F</v>
          </cell>
          <cell r="F3623" t="str">
            <v>Performing</v>
          </cell>
          <cell r="G3623">
            <v>642.82000000000005</v>
          </cell>
          <cell r="H3623">
            <v>36.28</v>
          </cell>
        </row>
        <row r="3624">
          <cell r="A3624" t="str">
            <v>PRESTACAO LIQUIDADA</v>
          </cell>
          <cell r="B3624" t="str">
            <v>1083000154</v>
          </cell>
          <cell r="C3624" t="str">
            <v>B</v>
          </cell>
          <cell r="D3624" t="str">
            <v>3 Month and less SME Loans</v>
          </cell>
          <cell r="E3624" t="str">
            <v>F</v>
          </cell>
          <cell r="F3624" t="str">
            <v>Performing</v>
          </cell>
          <cell r="G3624">
            <v>31346.7</v>
          </cell>
          <cell r="H3624">
            <v>419.37</v>
          </cell>
        </row>
        <row r="3625">
          <cell r="A3625" t="str">
            <v>PRESTACAO LIQUIDADA</v>
          </cell>
          <cell r="B3625" t="str">
            <v>1086000133</v>
          </cell>
          <cell r="C3625" t="str">
            <v>B</v>
          </cell>
          <cell r="D3625" t="str">
            <v>3 Month and less SME Loans</v>
          </cell>
          <cell r="E3625" t="str">
            <v>F</v>
          </cell>
          <cell r="F3625" t="str">
            <v>Performing</v>
          </cell>
          <cell r="G3625">
            <v>9149.4</v>
          </cell>
          <cell r="H3625">
            <v>134.24</v>
          </cell>
        </row>
        <row r="3626">
          <cell r="A3626" t="str">
            <v>PRESTACAO LIQUIDADA</v>
          </cell>
          <cell r="B3626" t="str">
            <v>1094000093</v>
          </cell>
          <cell r="C3626" t="str">
            <v>B</v>
          </cell>
          <cell r="D3626" t="str">
            <v>3 Month and less SME Loans</v>
          </cell>
          <cell r="E3626" t="str">
            <v>F</v>
          </cell>
          <cell r="F3626" t="str">
            <v>Performing</v>
          </cell>
          <cell r="G3626">
            <v>1925.08</v>
          </cell>
          <cell r="H3626">
            <v>42.05</v>
          </cell>
        </row>
        <row r="3627">
          <cell r="A3627" t="str">
            <v>PRESTACAO LIQUIDADA</v>
          </cell>
          <cell r="B3627" t="str">
            <v>1118000190</v>
          </cell>
          <cell r="C3627" t="str">
            <v>B</v>
          </cell>
          <cell r="D3627" t="str">
            <v>3 Month and less SME Loans</v>
          </cell>
          <cell r="E3627" t="str">
            <v>F</v>
          </cell>
          <cell r="F3627" t="str">
            <v>Performing</v>
          </cell>
          <cell r="G3627">
            <v>594.83000000000004</v>
          </cell>
          <cell r="H3627">
            <v>65.91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sheetData sheetId="1">
        <row r="1">
          <cell r="B1">
            <v>10236525366.129997</v>
          </cell>
          <cell r="C1" t="str">
            <v>SumOfMont Cred Ced act</v>
          </cell>
        </row>
        <row r="2">
          <cell r="A2" t="str">
            <v>2020</v>
          </cell>
          <cell r="B2">
            <v>10235427138.079998</v>
          </cell>
          <cell r="C2">
            <v>1098228.05</v>
          </cell>
        </row>
        <row r="3">
          <cell r="A3" t="str">
            <v>2021</v>
          </cell>
          <cell r="B3">
            <v>10225660706.539997</v>
          </cell>
          <cell r="C3">
            <v>9766431.5399999991</v>
          </cell>
        </row>
        <row r="4">
          <cell r="A4" t="str">
            <v>2022</v>
          </cell>
          <cell r="B4">
            <v>10204379294.869997</v>
          </cell>
          <cell r="C4">
            <v>21281411.670000039</v>
          </cell>
        </row>
        <row r="5">
          <cell r="A5" t="str">
            <v>2023</v>
          </cell>
          <cell r="B5">
            <v>10171744307.649998</v>
          </cell>
          <cell r="C5">
            <v>32634987.220000014</v>
          </cell>
        </row>
        <row r="6">
          <cell r="A6" t="str">
            <v>2024</v>
          </cell>
          <cell r="B6">
            <v>10131691708.359997</v>
          </cell>
          <cell r="C6">
            <v>40052599.290000148</v>
          </cell>
        </row>
        <row r="7">
          <cell r="A7" t="str">
            <v>2025</v>
          </cell>
          <cell r="B7">
            <v>10089623602.719997</v>
          </cell>
          <cell r="C7">
            <v>42068105.639999963</v>
          </cell>
        </row>
        <row r="8">
          <cell r="A8" t="str">
            <v>2026</v>
          </cell>
          <cell r="B8">
            <v>10038956777.769997</v>
          </cell>
          <cell r="C8">
            <v>50666824.949999943</v>
          </cell>
        </row>
        <row r="9">
          <cell r="A9" t="str">
            <v>2027</v>
          </cell>
          <cell r="B9">
            <v>9970791064.0599957</v>
          </cell>
          <cell r="C9">
            <v>68165713.710000083</v>
          </cell>
        </row>
        <row r="10">
          <cell r="A10" t="str">
            <v>2028</v>
          </cell>
          <cell r="B10">
            <v>9886708772.0999966</v>
          </cell>
          <cell r="C10">
            <v>84082291.959999859</v>
          </cell>
        </row>
        <row r="11">
          <cell r="A11" t="str">
            <v>2029</v>
          </cell>
          <cell r="B11">
            <v>9754899931.409996</v>
          </cell>
          <cell r="C11">
            <v>131808840.69000006</v>
          </cell>
        </row>
        <row r="12">
          <cell r="A12" t="str">
            <v>2030</v>
          </cell>
          <cell r="B12">
            <v>9591465764.6799965</v>
          </cell>
          <cell r="C12">
            <v>163434166.72999996</v>
          </cell>
        </row>
        <row r="13">
          <cell r="A13" t="str">
            <v>2031</v>
          </cell>
          <cell r="B13">
            <v>9389261667.1099968</v>
          </cell>
          <cell r="C13">
            <v>202204097.56999972</v>
          </cell>
        </row>
        <row r="14">
          <cell r="A14" t="str">
            <v>2032</v>
          </cell>
          <cell r="B14">
            <v>9114840980.6799965</v>
          </cell>
          <cell r="C14">
            <v>274420686.43000013</v>
          </cell>
        </row>
        <row r="15">
          <cell r="A15" t="str">
            <v>2033</v>
          </cell>
          <cell r="B15">
            <v>8916107057.9599972</v>
          </cell>
          <cell r="C15">
            <v>198733922.72000006</v>
          </cell>
        </row>
        <row r="16">
          <cell r="A16" t="str">
            <v>2034</v>
          </cell>
          <cell r="B16">
            <v>8733901533.4799957</v>
          </cell>
          <cell r="C16">
            <v>182205524.48000082</v>
          </cell>
        </row>
        <row r="17">
          <cell r="A17" t="str">
            <v>2035</v>
          </cell>
          <cell r="B17">
            <v>8581578910.8999958</v>
          </cell>
          <cell r="C17">
            <v>152322622.58000013</v>
          </cell>
        </row>
        <row r="18">
          <cell r="A18" t="str">
            <v>2036</v>
          </cell>
          <cell r="B18">
            <v>8420507700.5699959</v>
          </cell>
          <cell r="C18">
            <v>161071210.33000016</v>
          </cell>
        </row>
        <row r="19">
          <cell r="A19" t="str">
            <v>2037</v>
          </cell>
          <cell r="B19">
            <v>8209423888.6799965</v>
          </cell>
          <cell r="C19">
            <v>211083811.88999987</v>
          </cell>
        </row>
        <row r="20">
          <cell r="A20" t="str">
            <v>2038</v>
          </cell>
          <cell r="B20">
            <v>8004171865.8599968</v>
          </cell>
          <cell r="C20">
            <v>205252022.82000008</v>
          </cell>
        </row>
        <row r="21">
          <cell r="A21" t="str">
            <v>2039</v>
          </cell>
          <cell r="B21">
            <v>7774750981.0199966</v>
          </cell>
          <cell r="C21">
            <v>229420884.83999994</v>
          </cell>
        </row>
        <row r="22">
          <cell r="A22" t="str">
            <v>2040</v>
          </cell>
          <cell r="B22">
            <v>7538409540.5699968</v>
          </cell>
          <cell r="C22">
            <v>236341440.4499996</v>
          </cell>
        </row>
        <row r="23">
          <cell r="A23" t="str">
            <v>2041</v>
          </cell>
          <cell r="B23">
            <v>7312967712.9999971</v>
          </cell>
          <cell r="C23">
            <v>225441827.56999955</v>
          </cell>
        </row>
        <row r="24">
          <cell r="A24" t="str">
            <v>2042</v>
          </cell>
          <cell r="B24">
            <v>7066388874.369997</v>
          </cell>
          <cell r="C24">
            <v>246578838.63000026</v>
          </cell>
        </row>
        <row r="25">
          <cell r="A25" t="str">
            <v>2043</v>
          </cell>
          <cell r="B25">
            <v>6757058183.9099979</v>
          </cell>
          <cell r="C25">
            <v>309330690.45999944</v>
          </cell>
        </row>
        <row r="26">
          <cell r="A26" t="str">
            <v>2044</v>
          </cell>
          <cell r="B26">
            <v>6340213240.2699986</v>
          </cell>
          <cell r="C26">
            <v>416844943.63999957</v>
          </cell>
        </row>
        <row r="27">
          <cell r="A27" t="str">
            <v>2045</v>
          </cell>
          <cell r="B27">
            <v>5942738057.1899986</v>
          </cell>
          <cell r="C27">
            <v>397475183.07999986</v>
          </cell>
        </row>
        <row r="28">
          <cell r="A28" t="str">
            <v>2046</v>
          </cell>
          <cell r="B28">
            <v>5482584382.0199976</v>
          </cell>
          <cell r="C28">
            <v>460153675.17000127</v>
          </cell>
        </row>
        <row r="29">
          <cell r="A29" t="str">
            <v>2047</v>
          </cell>
          <cell r="B29">
            <v>5029671256.1699963</v>
          </cell>
          <cell r="C29">
            <v>452913125.85000145</v>
          </cell>
        </row>
        <row r="30">
          <cell r="A30" t="str">
            <v>2048</v>
          </cell>
          <cell r="B30">
            <v>4611567389.8199959</v>
          </cell>
          <cell r="C30">
            <v>418103866.35000032</v>
          </cell>
        </row>
        <row r="31">
          <cell r="A31" t="str">
            <v>2049</v>
          </cell>
          <cell r="B31">
            <v>4203195461.6299968</v>
          </cell>
          <cell r="C31">
            <v>408371928.18999916</v>
          </cell>
        </row>
        <row r="32">
          <cell r="A32" t="str">
            <v>2050</v>
          </cell>
          <cell r="B32">
            <v>3791463810.8799968</v>
          </cell>
          <cell r="C32">
            <v>411731650.74999982</v>
          </cell>
        </row>
        <row r="33">
          <cell r="A33" t="str">
            <v>2051</v>
          </cell>
          <cell r="B33">
            <v>3417042095.5399976</v>
          </cell>
          <cell r="C33">
            <v>374421715.33999938</v>
          </cell>
        </row>
        <row r="34">
          <cell r="A34" t="str">
            <v>2052</v>
          </cell>
          <cell r="B34">
            <v>3030988462.6499968</v>
          </cell>
          <cell r="C34">
            <v>386053632.8900007</v>
          </cell>
        </row>
        <row r="35">
          <cell r="A35" t="str">
            <v>2053</v>
          </cell>
          <cell r="B35">
            <v>2671993048.7399969</v>
          </cell>
          <cell r="C35">
            <v>358995413.90999967</v>
          </cell>
        </row>
        <row r="36">
          <cell r="A36" t="str">
            <v>2054</v>
          </cell>
          <cell r="B36">
            <v>2330124960.5799975</v>
          </cell>
          <cell r="C36">
            <v>341868088.15999925</v>
          </cell>
        </row>
        <row r="37">
          <cell r="A37" t="str">
            <v>2055</v>
          </cell>
          <cell r="B37">
            <v>2000901780.5899968</v>
          </cell>
          <cell r="C37">
            <v>329223179.99000078</v>
          </cell>
        </row>
        <row r="38">
          <cell r="A38" t="str">
            <v>2056</v>
          </cell>
          <cell r="B38">
            <v>1692225475.2799969</v>
          </cell>
          <cell r="C38">
            <v>308676305.31000006</v>
          </cell>
        </row>
        <row r="39">
          <cell r="A39" t="str">
            <v>2057</v>
          </cell>
          <cell r="B39">
            <v>1365367400.0899963</v>
          </cell>
          <cell r="C39">
            <v>326858075.19000059</v>
          </cell>
        </row>
        <row r="40">
          <cell r="A40" t="str">
            <v>2058</v>
          </cell>
          <cell r="B40">
            <v>991834486.01999569</v>
          </cell>
          <cell r="C40">
            <v>373532914.07000059</v>
          </cell>
        </row>
        <row r="41">
          <cell r="A41" t="str">
            <v>2059</v>
          </cell>
          <cell r="B41">
            <v>556217263.90999639</v>
          </cell>
          <cell r="C41">
            <v>435617222.1099993</v>
          </cell>
        </row>
        <row r="42">
          <cell r="A42" t="str">
            <v>2060</v>
          </cell>
          <cell r="B42">
            <v>321485081.84999633</v>
          </cell>
          <cell r="C42">
            <v>234732182.06000003</v>
          </cell>
        </row>
        <row r="43">
          <cell r="A43" t="str">
            <v>2061</v>
          </cell>
          <cell r="B43">
            <v>239854962.17999631</v>
          </cell>
          <cell r="C43">
            <v>81630119.670000017</v>
          </cell>
        </row>
        <row r="44">
          <cell r="A44" t="str">
            <v>2062</v>
          </cell>
          <cell r="B44">
            <v>171064690.12999636</v>
          </cell>
          <cell r="C44">
            <v>68790272.049999967</v>
          </cell>
        </row>
        <row r="45">
          <cell r="A45" t="str">
            <v>2063</v>
          </cell>
          <cell r="B45">
            <v>111032806.22999638</v>
          </cell>
          <cell r="C45">
            <v>60031883.899999969</v>
          </cell>
        </row>
        <row r="46">
          <cell r="A46" t="str">
            <v>2064</v>
          </cell>
          <cell r="B46">
            <v>78973742.249996364</v>
          </cell>
          <cell r="C46">
            <v>32059063.980000012</v>
          </cell>
        </row>
        <row r="47">
          <cell r="A47" t="str">
            <v>2065</v>
          </cell>
          <cell r="B47">
            <v>49395002.419996381</v>
          </cell>
          <cell r="C47">
            <v>29578739.829999987</v>
          </cell>
        </row>
        <row r="48">
          <cell r="A48" t="str">
            <v>2066</v>
          </cell>
          <cell r="B48">
            <v>26727978.619996384</v>
          </cell>
          <cell r="C48">
            <v>22667023.799999997</v>
          </cell>
        </row>
        <row r="49">
          <cell r="A49" t="str">
            <v>2067</v>
          </cell>
          <cell r="B49">
            <v>9257986.4899963699</v>
          </cell>
          <cell r="C49">
            <v>17469992.130000014</v>
          </cell>
        </row>
        <row r="50">
          <cell r="A50" t="str">
            <v>2068</v>
          </cell>
          <cell r="B50">
            <v>-3.6321580410003662E-6</v>
          </cell>
          <cell r="C50">
            <v>9257986.4900000021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1"/>
      <sheetName val="Grafico"/>
    </sheetNames>
    <sheetDataSet>
      <sheetData sheetId="0" refreshError="1"/>
      <sheetData sheetId="1">
        <row r="1">
          <cell r="B1">
            <v>10199409045.160004</v>
          </cell>
          <cell r="C1" t="str">
            <v>SumOfMont Cred Ced act</v>
          </cell>
        </row>
        <row r="2">
          <cell r="A2" t="str">
            <v>2020</v>
          </cell>
          <cell r="B2">
            <v>10199032176.780005</v>
          </cell>
          <cell r="C2">
            <v>376868.38</v>
          </cell>
        </row>
        <row r="3">
          <cell r="A3" t="str">
            <v>2021</v>
          </cell>
          <cell r="B3">
            <v>10191713389.550005</v>
          </cell>
          <cell r="C3">
            <v>7318787.2300000042</v>
          </cell>
        </row>
        <row r="4">
          <cell r="A4" t="str">
            <v>2022</v>
          </cell>
          <cell r="B4">
            <v>10173495339.880005</v>
          </cell>
          <cell r="C4">
            <v>18218049.670000028</v>
          </cell>
        </row>
        <row r="5">
          <cell r="A5" t="str">
            <v>2023</v>
          </cell>
          <cell r="B5">
            <v>10144621237.280005</v>
          </cell>
          <cell r="C5">
            <v>28874102.600000057</v>
          </cell>
        </row>
        <row r="6">
          <cell r="A6" t="str">
            <v>2024</v>
          </cell>
          <cell r="B6">
            <v>10107756505.970005</v>
          </cell>
          <cell r="C6">
            <v>36864731.310000025</v>
          </cell>
        </row>
        <row r="7">
          <cell r="A7" t="str">
            <v>2025</v>
          </cell>
          <cell r="B7">
            <v>10069069227.360004</v>
          </cell>
          <cell r="C7">
            <v>38687278.609999985</v>
          </cell>
        </row>
        <row r="8">
          <cell r="A8" t="str">
            <v>2026</v>
          </cell>
          <cell r="B8">
            <v>10021532993.100004</v>
          </cell>
          <cell r="C8">
            <v>47536234.26000002</v>
          </cell>
        </row>
        <row r="9">
          <cell r="A9" t="str">
            <v>2027</v>
          </cell>
          <cell r="B9">
            <v>9959121322.5400047</v>
          </cell>
          <cell r="C9">
            <v>62411670.559999913</v>
          </cell>
        </row>
        <row r="10">
          <cell r="A10" t="str">
            <v>2028</v>
          </cell>
          <cell r="B10">
            <v>9881035887.6200047</v>
          </cell>
          <cell r="C10">
            <v>78085434.919999942</v>
          </cell>
        </row>
        <row r="11">
          <cell r="A11" t="str">
            <v>2029</v>
          </cell>
          <cell r="B11">
            <v>9755234681.8200054</v>
          </cell>
          <cell r="C11">
            <v>125801205.80000013</v>
          </cell>
        </row>
        <row r="12">
          <cell r="A12" t="str">
            <v>2030</v>
          </cell>
          <cell r="B12">
            <v>9599116784.4900055</v>
          </cell>
          <cell r="C12">
            <v>156117897.33000007</v>
          </cell>
        </row>
        <row r="13">
          <cell r="A13" t="str">
            <v>2031</v>
          </cell>
          <cell r="B13">
            <v>9403688760.050005</v>
          </cell>
          <cell r="C13">
            <v>195428024.43999988</v>
          </cell>
        </row>
        <row r="14">
          <cell r="A14" t="str">
            <v>2032</v>
          </cell>
          <cell r="B14">
            <v>9140457715.0200043</v>
          </cell>
          <cell r="C14">
            <v>263231045.02999994</v>
          </cell>
        </row>
        <row r="15">
          <cell r="A15" t="str">
            <v>2033</v>
          </cell>
          <cell r="B15">
            <v>8951293467.2700043</v>
          </cell>
          <cell r="C15">
            <v>189164247.75000012</v>
          </cell>
        </row>
        <row r="16">
          <cell r="A16" t="str">
            <v>2034</v>
          </cell>
          <cell r="B16">
            <v>8772933655.8300037</v>
          </cell>
          <cell r="C16">
            <v>178359811.43999997</v>
          </cell>
        </row>
        <row r="17">
          <cell r="A17" t="str">
            <v>2035</v>
          </cell>
          <cell r="B17">
            <v>8623371365.1000042</v>
          </cell>
          <cell r="C17">
            <v>149562290.72999993</v>
          </cell>
        </row>
        <row r="18">
          <cell r="A18" t="str">
            <v>2036</v>
          </cell>
          <cell r="B18">
            <v>8465108833.7400036</v>
          </cell>
          <cell r="C18">
            <v>158262531.36000046</v>
          </cell>
        </row>
        <row r="19">
          <cell r="A19" t="str">
            <v>2037</v>
          </cell>
          <cell r="B19">
            <v>8266140229.4400034</v>
          </cell>
          <cell r="C19">
            <v>198968604.30000025</v>
          </cell>
        </row>
        <row r="20">
          <cell r="A20" t="str">
            <v>2038</v>
          </cell>
          <cell r="B20">
            <v>8062780629.340003</v>
          </cell>
          <cell r="C20">
            <v>203359600.10000014</v>
          </cell>
        </row>
        <row r="21">
          <cell r="A21" t="str">
            <v>2039</v>
          </cell>
          <cell r="B21">
            <v>7841909092.6900024</v>
          </cell>
          <cell r="C21">
            <v>220871536.65000045</v>
          </cell>
        </row>
        <row r="22">
          <cell r="A22" t="str">
            <v>2040</v>
          </cell>
          <cell r="B22">
            <v>7607186066.4000025</v>
          </cell>
          <cell r="C22">
            <v>234723026.28999999</v>
          </cell>
        </row>
        <row r="23">
          <cell r="A23" t="str">
            <v>2041</v>
          </cell>
          <cell r="B23">
            <v>7387618904.1800022</v>
          </cell>
          <cell r="C23">
            <v>219567162.21999994</v>
          </cell>
        </row>
        <row r="24">
          <cell r="A24" t="str">
            <v>2042</v>
          </cell>
          <cell r="B24">
            <v>7145365002.9500027</v>
          </cell>
          <cell r="C24">
            <v>242253901.22999954</v>
          </cell>
        </row>
        <row r="25">
          <cell r="A25" t="str">
            <v>2043</v>
          </cell>
          <cell r="B25">
            <v>6851204019.6700039</v>
          </cell>
          <cell r="C25">
            <v>294160983.27999914</v>
          </cell>
        </row>
        <row r="26">
          <cell r="A26" t="str">
            <v>2044</v>
          </cell>
          <cell r="B26">
            <v>6453830713.8300037</v>
          </cell>
          <cell r="C26">
            <v>397373305.83999991</v>
          </cell>
        </row>
        <row r="27">
          <cell r="A27" t="str">
            <v>2045</v>
          </cell>
          <cell r="B27">
            <v>6055214666.9100037</v>
          </cell>
          <cell r="C27">
            <v>398616046.91999972</v>
          </cell>
        </row>
        <row r="28">
          <cell r="A28" t="str">
            <v>2046</v>
          </cell>
          <cell r="B28">
            <v>5607769115.0700035</v>
          </cell>
          <cell r="C28">
            <v>447445551.84000015</v>
          </cell>
        </row>
        <row r="29">
          <cell r="A29" t="str">
            <v>2047</v>
          </cell>
          <cell r="B29">
            <v>5160109276.4700031</v>
          </cell>
          <cell r="C29">
            <v>447659838.60000002</v>
          </cell>
        </row>
        <row r="30">
          <cell r="A30" t="str">
            <v>2048</v>
          </cell>
          <cell r="B30">
            <v>4736938797.5500031</v>
          </cell>
          <cell r="C30">
            <v>423170478.91999984</v>
          </cell>
        </row>
        <row r="31">
          <cell r="A31" t="str">
            <v>2049</v>
          </cell>
          <cell r="B31">
            <v>4338762984.2500038</v>
          </cell>
          <cell r="C31">
            <v>398175813.29999918</v>
          </cell>
        </row>
        <row r="32">
          <cell r="A32" t="str">
            <v>2050</v>
          </cell>
          <cell r="B32">
            <v>3916753176.7000036</v>
          </cell>
          <cell r="C32">
            <v>422009807.55000037</v>
          </cell>
        </row>
        <row r="33">
          <cell r="A33" t="str">
            <v>2051</v>
          </cell>
          <cell r="B33">
            <v>3543777780.3900037</v>
          </cell>
          <cell r="C33">
            <v>372975396.31000006</v>
          </cell>
        </row>
        <row r="34">
          <cell r="A34" t="str">
            <v>2052</v>
          </cell>
          <cell r="B34">
            <v>3157937997.9200034</v>
          </cell>
          <cell r="C34">
            <v>385839782.47000015</v>
          </cell>
        </row>
        <row r="35">
          <cell r="A35" t="str">
            <v>2053</v>
          </cell>
          <cell r="B35">
            <v>2793283278.5500031</v>
          </cell>
          <cell r="C35">
            <v>364654719.37000012</v>
          </cell>
        </row>
        <row r="36">
          <cell r="A36" t="str">
            <v>2054</v>
          </cell>
          <cell r="B36">
            <v>2448233380.2400031</v>
          </cell>
          <cell r="C36">
            <v>345049898.30999982</v>
          </cell>
        </row>
        <row r="37">
          <cell r="A37" t="str">
            <v>2055</v>
          </cell>
          <cell r="B37">
            <v>2111950733.0200026</v>
          </cell>
          <cell r="C37">
            <v>336282647.22000045</v>
          </cell>
        </row>
        <row r="38">
          <cell r="A38" t="str">
            <v>2056</v>
          </cell>
          <cell r="B38">
            <v>1792142224.2100022</v>
          </cell>
          <cell r="C38">
            <v>319808508.81000036</v>
          </cell>
        </row>
        <row r="39">
          <cell r="A39" t="str">
            <v>2057</v>
          </cell>
          <cell r="B39">
            <v>1465569333.0500016</v>
          </cell>
          <cell r="C39">
            <v>326572891.16000068</v>
          </cell>
        </row>
        <row r="40">
          <cell r="A40" t="str">
            <v>2058</v>
          </cell>
          <cell r="B40">
            <v>1095939842.7200015</v>
          </cell>
          <cell r="C40">
            <v>369629490.33000016</v>
          </cell>
        </row>
        <row r="41">
          <cell r="A41" t="str">
            <v>2059</v>
          </cell>
          <cell r="B41">
            <v>679701268.01999998</v>
          </cell>
          <cell r="C41">
            <v>416238574.70000142</v>
          </cell>
        </row>
        <row r="42">
          <cell r="A42" t="str">
            <v>2060</v>
          </cell>
          <cell r="B42">
            <v>343233935.77999908</v>
          </cell>
          <cell r="C42">
            <v>336467332.2400009</v>
          </cell>
        </row>
        <row r="43">
          <cell r="A43" t="str">
            <v>2061</v>
          </cell>
          <cell r="B43">
            <v>247056070.23999912</v>
          </cell>
          <cell r="C43">
            <v>96177865.539999977</v>
          </cell>
        </row>
        <row r="44">
          <cell r="A44" t="str">
            <v>2062</v>
          </cell>
          <cell r="B44">
            <v>176441264.35999912</v>
          </cell>
          <cell r="C44">
            <v>70614805.88000001</v>
          </cell>
        </row>
        <row r="45">
          <cell r="A45" t="str">
            <v>2063</v>
          </cell>
          <cell r="B45">
            <v>118289931.01999912</v>
          </cell>
          <cell r="C45">
            <v>58151333.340000011</v>
          </cell>
        </row>
        <row r="46">
          <cell r="A46" t="str">
            <v>2064</v>
          </cell>
          <cell r="B46">
            <v>82326837.489999115</v>
          </cell>
          <cell r="C46">
            <v>35963093.530000001</v>
          </cell>
        </row>
        <row r="47">
          <cell r="A47" t="str">
            <v>2065</v>
          </cell>
          <cell r="B47">
            <v>53192711.089999095</v>
          </cell>
          <cell r="C47">
            <v>29134126.400000017</v>
          </cell>
        </row>
        <row r="48">
          <cell r="A48" t="str">
            <v>2066</v>
          </cell>
          <cell r="B48">
            <v>30099240.479999091</v>
          </cell>
          <cell r="C48">
            <v>23093470.610000003</v>
          </cell>
        </row>
        <row r="49">
          <cell r="A49" t="str">
            <v>2067</v>
          </cell>
          <cell r="B49">
            <v>11708055.069999099</v>
          </cell>
          <cell r="C49">
            <v>18391185.409999993</v>
          </cell>
        </row>
        <row r="50">
          <cell r="A50" t="str">
            <v>2068</v>
          </cell>
          <cell r="B50">
            <v>1115295.4399990961</v>
          </cell>
          <cell r="C50">
            <v>10592759.630000003</v>
          </cell>
        </row>
        <row r="51">
          <cell r="A51" t="str">
            <v>2069</v>
          </cell>
          <cell r="B51">
            <v>-9.038485586643219E-7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Report"/>
      <sheetName val="Notes"/>
    </sheetNames>
    <sheetDataSet>
      <sheetData sheetId="0"/>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95/" TargetMode="External"/><Relationship Id="rId5" Type="http://schemas.openxmlformats.org/officeDocument/2006/relationships/hyperlink" Target="https://www.coveredbondlabel.com/issuer/95/" TargetMode="External"/><Relationship Id="rId4" Type="http://schemas.openxmlformats.org/officeDocument/2006/relationships/hyperlink" Target="https://www.santandertotta.pt/pt_PT/Investor-Relations/Emiss&#227;o-de-Divida/2020.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santandertotta.pt/pt_PT/Investor-Relations/Emiss&#227;o-de-Divida/2020.html" TargetMode="External"/><Relationship Id="rId7" Type="http://schemas.openxmlformats.org/officeDocument/2006/relationships/vmlDrawing" Target="../drawings/vmlDrawing4.vml"/><Relationship Id="rId2" Type="http://schemas.openxmlformats.org/officeDocument/2006/relationships/hyperlink" Target="https://coveredbondlabel.com/" TargetMode="External"/><Relationship Id="rId1" Type="http://schemas.openxmlformats.org/officeDocument/2006/relationships/hyperlink" Target="mailto:mercadosfinanceiros@santander.pt"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www.santandertotta.pt/pt_PT/Investor-Relations/Emiss&#227;o-de-Divida/2016.html"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zoomScale="80" zoomScaleNormal="80" workbookViewId="0">
      <selection activeCell="N11" sqref="N1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9" t="s">
        <v>1145</v>
      </c>
      <c r="F6" s="329"/>
      <c r="G6" s="329"/>
      <c r="H6" s="7"/>
      <c r="I6" s="7"/>
      <c r="J6" s="8"/>
    </row>
    <row r="7" spans="2:10" ht="26.25" x14ac:dyDescent="0.25">
      <c r="B7" s="6"/>
      <c r="C7" s="7"/>
      <c r="D7" s="7"/>
      <c r="E7" s="7"/>
      <c r="F7" s="11" t="s">
        <v>569</v>
      </c>
      <c r="G7" s="7"/>
      <c r="H7" s="7"/>
      <c r="I7" s="7"/>
      <c r="J7" s="8"/>
    </row>
    <row r="8" spans="2:10" ht="26.25" x14ac:dyDescent="0.25">
      <c r="B8" s="6"/>
      <c r="C8" s="7"/>
      <c r="D8" s="7"/>
      <c r="E8" s="7"/>
      <c r="F8" s="11" t="s">
        <v>1149</v>
      </c>
      <c r="G8" s="7"/>
      <c r="H8" s="7"/>
      <c r="I8" s="7"/>
      <c r="J8" s="8"/>
    </row>
    <row r="9" spans="2:10" ht="21" x14ac:dyDescent="0.25">
      <c r="B9" s="6"/>
      <c r="C9" s="7"/>
      <c r="D9" s="7"/>
      <c r="E9" s="7"/>
      <c r="F9" s="153" t="s">
        <v>1429</v>
      </c>
      <c r="G9" s="7"/>
      <c r="H9" s="7"/>
      <c r="I9" s="7"/>
      <c r="J9" s="8"/>
    </row>
    <row r="10" spans="2:10" ht="21" x14ac:dyDescent="0.25">
      <c r="B10" s="6"/>
      <c r="C10" s="7"/>
      <c r="D10" s="7"/>
      <c r="E10" s="7"/>
      <c r="F10" s="153" t="s">
        <v>1430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2"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2"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2"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2"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2" t="s">
        <v>20</v>
      </c>
      <c r="E32" s="333" t="s">
        <v>16</v>
      </c>
      <c r="F32" s="333"/>
      <c r="G32" s="333"/>
      <c r="H32" s="333"/>
      <c r="I32" s="7"/>
      <c r="J32" s="8"/>
    </row>
    <row r="33" spans="2:10" x14ac:dyDescent="0.25">
      <c r="B33" s="6"/>
      <c r="C33" s="7"/>
      <c r="D33" s="15"/>
      <c r="E33" s="15"/>
      <c r="F33" s="15"/>
      <c r="G33" s="15"/>
      <c r="H33" s="15"/>
      <c r="I33" s="7"/>
      <c r="J33" s="8"/>
    </row>
    <row r="34" spans="2:10" x14ac:dyDescent="0.25">
      <c r="B34" s="6"/>
      <c r="C34" s="7"/>
      <c r="D34" s="332" t="s">
        <v>21</v>
      </c>
      <c r="E34" s="333" t="s">
        <v>16</v>
      </c>
      <c r="F34" s="333"/>
      <c r="G34" s="333"/>
      <c r="H34" s="333"/>
      <c r="I34" s="7"/>
      <c r="J34" s="8"/>
    </row>
    <row r="35" spans="2:10" x14ac:dyDescent="0.25">
      <c r="B35" s="6"/>
      <c r="C35" s="7"/>
      <c r="D35" s="7"/>
      <c r="E35" s="7"/>
      <c r="F35" s="7"/>
      <c r="G35" s="7"/>
      <c r="H35" s="7"/>
      <c r="I35" s="7"/>
      <c r="J35" s="8"/>
    </row>
    <row r="36" spans="2:10" x14ac:dyDescent="0.25">
      <c r="B36" s="6"/>
      <c r="C36" s="7"/>
      <c r="D36" s="330" t="s">
        <v>22</v>
      </c>
      <c r="E36" s="331"/>
      <c r="F36" s="331"/>
      <c r="G36" s="331"/>
      <c r="H36" s="331"/>
      <c r="I36" s="7"/>
      <c r="J36" s="8"/>
    </row>
    <row r="37" spans="2:10" x14ac:dyDescent="0.25">
      <c r="B37" s="6"/>
      <c r="C37" s="7"/>
      <c r="D37" s="7"/>
      <c r="E37" s="7"/>
      <c r="F37" s="14"/>
      <c r="G37" s="7"/>
      <c r="H37" s="7"/>
      <c r="I37" s="7"/>
      <c r="J37" s="8"/>
    </row>
    <row r="38" spans="2:10" x14ac:dyDescent="0.25">
      <c r="B38" s="6"/>
      <c r="C38" s="7"/>
      <c r="D38" s="330" t="s">
        <v>1098</v>
      </c>
      <c r="E38" s="331"/>
      <c r="F38" s="331"/>
      <c r="G38" s="331"/>
      <c r="H38" s="331"/>
      <c r="I38" s="7"/>
      <c r="J38" s="8"/>
    </row>
    <row r="39" spans="2:10" x14ac:dyDescent="0.25">
      <c r="B39" s="6"/>
      <c r="C39" s="7"/>
      <c r="D39" s="83"/>
      <c r="E39" s="83"/>
      <c r="F39" s="83"/>
      <c r="G39" s="83"/>
      <c r="H39" s="8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opLeftCell="A211" zoomScale="75" zoomScaleNormal="75" workbookViewId="0">
      <selection activeCell="C70" sqref="C70:C77"/>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26" t="s">
        <v>1099</v>
      </c>
      <c r="B1" s="126"/>
      <c r="C1" s="23"/>
      <c r="D1" s="23"/>
      <c r="E1" s="23"/>
      <c r="F1" s="133" t="s">
        <v>1142</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23</v>
      </c>
      <c r="C3" s="154" t="s">
        <v>164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ht="15.75" x14ac:dyDescent="0.25">
      <c r="A14" s="25" t="s">
        <v>33</v>
      </c>
      <c r="B14" s="38" t="s">
        <v>0</v>
      </c>
      <c r="C14" s="155" t="s">
        <v>569</v>
      </c>
      <c r="E14" s="30"/>
      <c r="F14" s="30"/>
      <c r="H14" s="23"/>
      <c r="L14" s="23"/>
      <c r="M14" s="23"/>
    </row>
    <row r="15" spans="1:13" ht="15.75" x14ac:dyDescent="0.25">
      <c r="A15" s="25" t="s">
        <v>35</v>
      </c>
      <c r="B15" s="38" t="s">
        <v>36</v>
      </c>
      <c r="C15" s="155" t="s">
        <v>1150</v>
      </c>
      <c r="E15" s="30"/>
      <c r="F15" s="30"/>
      <c r="H15" s="23"/>
      <c r="L15" s="23"/>
      <c r="M15" s="23"/>
    </row>
    <row r="16" spans="1:13" ht="45" x14ac:dyDescent="0.25">
      <c r="A16" s="25" t="s">
        <v>37</v>
      </c>
      <c r="B16" s="38" t="s">
        <v>38</v>
      </c>
      <c r="C16" s="156" t="s">
        <v>1151</v>
      </c>
      <c r="E16" s="30"/>
      <c r="F16" s="30"/>
      <c r="H16" s="23"/>
      <c r="L16" s="23"/>
      <c r="M16" s="23"/>
    </row>
    <row r="17" spans="1:13" ht="15.75" x14ac:dyDescent="0.25">
      <c r="A17" s="25" t="s">
        <v>39</v>
      </c>
      <c r="B17" s="38" t="s">
        <v>40</v>
      </c>
      <c r="C17" s="157">
        <v>44104</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ht="15.75" x14ac:dyDescent="0.25">
      <c r="A27" s="25" t="s">
        <v>51</v>
      </c>
      <c r="B27" s="40" t="s">
        <v>52</v>
      </c>
      <c r="C27" s="155" t="s">
        <v>1152</v>
      </c>
      <c r="D27" s="41"/>
      <c r="E27" s="41"/>
      <c r="F27" s="41"/>
      <c r="H27" s="23"/>
      <c r="L27" s="23"/>
      <c r="M27" s="23"/>
    </row>
    <row r="28" spans="1:13" ht="15.75" x14ac:dyDescent="0.25">
      <c r="A28" s="25" t="s">
        <v>53</v>
      </c>
      <c r="B28" s="40" t="s">
        <v>54</v>
      </c>
      <c r="C28" s="155" t="s">
        <v>1152</v>
      </c>
      <c r="D28" s="41"/>
      <c r="E28" s="41"/>
      <c r="F28" s="41"/>
      <c r="H28" s="23"/>
      <c r="L28" s="23"/>
      <c r="M28" s="23"/>
    </row>
    <row r="29" spans="1:13" ht="31.5" x14ac:dyDescent="0.25">
      <c r="A29" s="25" t="s">
        <v>55</v>
      </c>
      <c r="B29" s="40" t="s">
        <v>56</v>
      </c>
      <c r="C29" s="158" t="s">
        <v>1153</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ht="15.75" x14ac:dyDescent="0.25">
      <c r="A38" s="25" t="s">
        <v>4</v>
      </c>
      <c r="B38" s="41" t="s">
        <v>972</v>
      </c>
      <c r="C38" s="159">
        <v>10199.40904516</v>
      </c>
      <c r="F38" s="41"/>
      <c r="H38" s="23"/>
      <c r="L38" s="23"/>
      <c r="M38" s="23"/>
    </row>
    <row r="39" spans="1:14" ht="15.75" x14ac:dyDescent="0.25">
      <c r="A39" s="25" t="s">
        <v>65</v>
      </c>
      <c r="B39" s="41" t="s">
        <v>66</v>
      </c>
      <c r="C39" s="159">
        <v>8800</v>
      </c>
      <c r="F39" s="41"/>
      <c r="H39" s="23"/>
      <c r="L39" s="23"/>
      <c r="M39" s="23"/>
      <c r="N39" s="53"/>
    </row>
    <row r="40" spans="1:14" ht="15.75" outlineLevel="1" x14ac:dyDescent="0.25">
      <c r="A40" s="25" t="s">
        <v>67</v>
      </c>
      <c r="B40" s="47" t="s">
        <v>68</v>
      </c>
      <c r="C40" s="159">
        <v>10328.133136193401</v>
      </c>
      <c r="F40" s="41"/>
      <c r="H40" s="23"/>
      <c r="L40" s="23"/>
      <c r="M40" s="23"/>
      <c r="N40" s="53"/>
    </row>
    <row r="41" spans="1:14" ht="15.75" outlineLevel="1" x14ac:dyDescent="0.25">
      <c r="A41" s="25" t="s">
        <v>70</v>
      </c>
      <c r="B41" s="47" t="s">
        <v>71</v>
      </c>
      <c r="C41" s="159">
        <v>9398.9599995217704</v>
      </c>
      <c r="F41" s="41"/>
      <c r="H41" s="23"/>
      <c r="L41" s="23"/>
      <c r="M41" s="23"/>
      <c r="N41" s="53"/>
    </row>
    <row r="42" spans="1:14" outlineLevel="1" x14ac:dyDescent="0.25">
      <c r="A42" s="25" t="s">
        <v>72</v>
      </c>
      <c r="B42" s="47"/>
      <c r="C42" s="129"/>
      <c r="F42" s="41"/>
      <c r="H42" s="23"/>
      <c r="L42" s="23"/>
      <c r="M42" s="23"/>
      <c r="N42" s="53"/>
    </row>
    <row r="43" spans="1:14" outlineLevel="1" x14ac:dyDescent="0.25">
      <c r="A43" s="53" t="s">
        <v>1146</v>
      </c>
      <c r="B43" s="41"/>
      <c r="F43" s="41"/>
      <c r="H43" s="23"/>
      <c r="L43" s="23"/>
      <c r="M43" s="23"/>
      <c r="N43" s="53"/>
    </row>
    <row r="44" spans="1:14" ht="15" customHeight="1" x14ac:dyDescent="0.25">
      <c r="A44" s="43"/>
      <c r="B44" s="44" t="s">
        <v>73</v>
      </c>
      <c r="C44" s="78" t="s">
        <v>973</v>
      </c>
      <c r="D44" s="43" t="s">
        <v>74</v>
      </c>
      <c r="E44" s="45"/>
      <c r="F44" s="46" t="s">
        <v>75</v>
      </c>
      <c r="G44" s="46" t="s">
        <v>76</v>
      </c>
      <c r="H44" s="23"/>
      <c r="L44" s="23"/>
      <c r="M44" s="23"/>
      <c r="N44" s="53"/>
    </row>
    <row r="45" spans="1:14" ht="15.75" x14ac:dyDescent="0.25">
      <c r="A45" s="25" t="s">
        <v>8</v>
      </c>
      <c r="B45" s="41" t="s">
        <v>77</v>
      </c>
      <c r="C45" s="160">
        <v>5.2600000000000001E-2</v>
      </c>
      <c r="D45" s="167">
        <f>IF(OR(C38="[For completion]",C39="[For completion]"),"Please complete G.3.1.1 and G.3.1.2",(C38/C39-1))</f>
        <v>0.15902375513181832</v>
      </c>
      <c r="E45" s="125"/>
      <c r="F45" s="160">
        <v>0.15</v>
      </c>
      <c r="G45" s="155" t="s">
        <v>1154</v>
      </c>
      <c r="H45" s="23"/>
      <c r="L45" s="23"/>
      <c r="M45" s="23"/>
      <c r="N45" s="53"/>
    </row>
    <row r="46" spans="1:14" outlineLevel="1" x14ac:dyDescent="0.25">
      <c r="A46" s="25" t="s">
        <v>78</v>
      </c>
      <c r="B46" s="39" t="s">
        <v>79</v>
      </c>
      <c r="C46" s="125"/>
      <c r="D46" s="125"/>
      <c r="E46" s="125"/>
      <c r="F46" s="125"/>
      <c r="G46" s="60"/>
      <c r="H46" s="23"/>
      <c r="L46" s="23"/>
      <c r="M46" s="23"/>
      <c r="N46" s="53"/>
    </row>
    <row r="47" spans="1:14" outlineLevel="1" x14ac:dyDescent="0.25">
      <c r="A47" s="25" t="s">
        <v>80</v>
      </c>
      <c r="B47" s="39" t="s">
        <v>81</v>
      </c>
      <c r="C47" s="125"/>
      <c r="D47" s="125"/>
      <c r="E47" s="125"/>
      <c r="F47" s="125"/>
      <c r="G47" s="60"/>
      <c r="H47" s="23"/>
      <c r="L47" s="23"/>
      <c r="M47" s="23"/>
      <c r="N47" s="53"/>
    </row>
    <row r="48" spans="1:14" outlineLevel="1" x14ac:dyDescent="0.25">
      <c r="A48" s="25" t="s">
        <v>82</v>
      </c>
      <c r="B48" s="39"/>
      <c r="C48" s="60"/>
      <c r="D48" s="60"/>
      <c r="E48" s="60"/>
      <c r="F48" s="60"/>
      <c r="G48" s="60"/>
      <c r="H48" s="23"/>
      <c r="L48" s="23"/>
      <c r="M48" s="23"/>
      <c r="N48" s="53"/>
    </row>
    <row r="49" spans="1:14" outlineLevel="1" x14ac:dyDescent="0.25">
      <c r="A49" s="25" t="s">
        <v>83</v>
      </c>
      <c r="B49" s="39"/>
      <c r="C49" s="60"/>
      <c r="D49" s="60"/>
      <c r="E49" s="60"/>
      <c r="F49" s="60"/>
      <c r="G49" s="60"/>
      <c r="H49" s="23"/>
      <c r="L49" s="23"/>
      <c r="M49" s="23"/>
      <c r="N49" s="53"/>
    </row>
    <row r="50" spans="1:14" outlineLevel="1" x14ac:dyDescent="0.25">
      <c r="A50" s="25" t="s">
        <v>84</v>
      </c>
      <c r="B50" s="39"/>
      <c r="C50" s="60"/>
      <c r="D50" s="60"/>
      <c r="E50" s="60"/>
      <c r="F50" s="60"/>
      <c r="G50" s="60"/>
      <c r="H50" s="23"/>
      <c r="L50" s="23"/>
      <c r="M50" s="23"/>
      <c r="N50" s="53"/>
    </row>
    <row r="51" spans="1:14" outlineLevel="1" x14ac:dyDescent="0.25">
      <c r="A51" s="25" t="s">
        <v>85</v>
      </c>
      <c r="B51" s="39"/>
      <c r="C51" s="60"/>
      <c r="D51" s="60"/>
      <c r="E51" s="60"/>
      <c r="F51" s="60"/>
      <c r="G51" s="60"/>
      <c r="H51" s="23"/>
      <c r="L51" s="23"/>
      <c r="M51" s="23"/>
      <c r="N51" s="53"/>
    </row>
    <row r="52" spans="1:14" ht="15" customHeight="1" x14ac:dyDescent="0.25">
      <c r="A52" s="43"/>
      <c r="B52" s="44" t="s">
        <v>86</v>
      </c>
      <c r="C52" s="43" t="s">
        <v>64</v>
      </c>
      <c r="D52" s="43"/>
      <c r="E52" s="45"/>
      <c r="F52" s="46" t="s">
        <v>87</v>
      </c>
      <c r="G52" s="46"/>
      <c r="H52" s="23"/>
      <c r="L52" s="23"/>
      <c r="M52" s="23"/>
      <c r="N52" s="53"/>
    </row>
    <row r="53" spans="1:14" ht="15.75" x14ac:dyDescent="0.25">
      <c r="A53" s="25" t="s">
        <v>88</v>
      </c>
      <c r="B53" s="41" t="s">
        <v>89</v>
      </c>
      <c r="C53" s="159">
        <f>+C38</f>
        <v>10199.40904516</v>
      </c>
      <c r="E53" s="48"/>
      <c r="F53" s="136">
        <f>IF($C$58=0,"",IF(C53="[for completion]","",C53/$C$58))</f>
        <v>1</v>
      </c>
      <c r="G53" s="49"/>
      <c r="H53" s="23"/>
      <c r="L53" s="23"/>
      <c r="M53" s="23"/>
      <c r="N53" s="53"/>
    </row>
    <row r="54" spans="1:14" ht="15.75" x14ac:dyDescent="0.25">
      <c r="A54" s="25" t="s">
        <v>90</v>
      </c>
      <c r="B54" s="41" t="s">
        <v>91</v>
      </c>
      <c r="C54" s="159">
        <v>0</v>
      </c>
      <c r="E54" s="48"/>
      <c r="F54" s="136">
        <f>IF($C$58=0,"",IF(C54="[for completion]","",C54/$C$58))</f>
        <v>0</v>
      </c>
      <c r="G54" s="49"/>
      <c r="H54" s="23"/>
      <c r="L54" s="23"/>
      <c r="M54" s="23"/>
      <c r="N54" s="53"/>
    </row>
    <row r="55" spans="1:14" ht="15.75" x14ac:dyDescent="0.25">
      <c r="A55" s="25" t="s">
        <v>92</v>
      </c>
      <c r="B55" s="41" t="s">
        <v>93</v>
      </c>
      <c r="C55" s="159">
        <v>0</v>
      </c>
      <c r="E55" s="48"/>
      <c r="F55" s="144">
        <f t="shared" ref="F55:F56" si="0">IF($C$58=0,"",IF(C55="[for completion]","",C55/$C$58))</f>
        <v>0</v>
      </c>
      <c r="G55" s="49"/>
      <c r="H55" s="23"/>
      <c r="L55" s="23"/>
      <c r="M55" s="23"/>
      <c r="N55" s="53"/>
    </row>
    <row r="56" spans="1:14" ht="15.75" x14ac:dyDescent="0.25">
      <c r="A56" s="25" t="s">
        <v>94</v>
      </c>
      <c r="B56" s="41" t="s">
        <v>95</v>
      </c>
      <c r="C56" s="159">
        <v>0</v>
      </c>
      <c r="E56" s="48"/>
      <c r="F56" s="144">
        <f t="shared" si="0"/>
        <v>0</v>
      </c>
      <c r="G56" s="49"/>
      <c r="H56" s="23"/>
      <c r="L56" s="23"/>
      <c r="M56" s="23"/>
      <c r="N56" s="53"/>
    </row>
    <row r="57" spans="1:14" ht="15.75" x14ac:dyDescent="0.25">
      <c r="A57" s="25" t="s">
        <v>96</v>
      </c>
      <c r="B57" s="25" t="s">
        <v>97</v>
      </c>
      <c r="C57" s="159">
        <v>0</v>
      </c>
      <c r="E57" s="48"/>
      <c r="F57" s="136">
        <f>IF($C$58=0,"",IF(C57="[for completion]","",C57/$C$58))</f>
        <v>0</v>
      </c>
      <c r="G57" s="49"/>
      <c r="H57" s="23"/>
      <c r="L57" s="23"/>
      <c r="M57" s="23"/>
      <c r="N57" s="53"/>
    </row>
    <row r="58" spans="1:14" x14ac:dyDescent="0.25">
      <c r="A58" s="25" t="s">
        <v>98</v>
      </c>
      <c r="B58" s="50" t="s">
        <v>99</v>
      </c>
      <c r="C58" s="130">
        <f>SUM(C53:C57)</f>
        <v>10199.40904516</v>
      </c>
      <c r="D58" s="48"/>
      <c r="E58" s="48"/>
      <c r="F58" s="137">
        <f>SUM(F53:F57)</f>
        <v>1</v>
      </c>
      <c r="G58" s="49"/>
      <c r="H58" s="23"/>
      <c r="L58" s="23"/>
      <c r="M58" s="23"/>
      <c r="N58" s="53"/>
    </row>
    <row r="59" spans="1:14" outlineLevel="1" x14ac:dyDescent="0.25">
      <c r="A59" s="25" t="s">
        <v>100</v>
      </c>
      <c r="B59" s="52" t="s">
        <v>101</v>
      </c>
      <c r="C59" s="129"/>
      <c r="E59" s="48"/>
      <c r="F59" s="136">
        <f t="shared" ref="F59:F64" si="1">IF($C$58=0,"",IF(C59="[for completion]","",C59/$C$58))</f>
        <v>0</v>
      </c>
      <c r="G59" s="49"/>
      <c r="H59" s="23"/>
      <c r="L59" s="23"/>
      <c r="M59" s="23"/>
      <c r="N59" s="53"/>
    </row>
    <row r="60" spans="1:14" outlineLevel="1" x14ac:dyDescent="0.25">
      <c r="A60" s="25" t="s">
        <v>102</v>
      </c>
      <c r="B60" s="52" t="s">
        <v>101</v>
      </c>
      <c r="C60" s="129"/>
      <c r="E60" s="48"/>
      <c r="F60" s="136">
        <f t="shared" si="1"/>
        <v>0</v>
      </c>
      <c r="G60" s="49"/>
      <c r="H60" s="23"/>
      <c r="L60" s="23"/>
      <c r="M60" s="23"/>
      <c r="N60" s="53"/>
    </row>
    <row r="61" spans="1:14" outlineLevel="1" x14ac:dyDescent="0.25">
      <c r="A61" s="25" t="s">
        <v>103</v>
      </c>
      <c r="B61" s="52" t="s">
        <v>101</v>
      </c>
      <c r="C61" s="129"/>
      <c r="E61" s="48"/>
      <c r="F61" s="136">
        <f t="shared" si="1"/>
        <v>0</v>
      </c>
      <c r="G61" s="49"/>
      <c r="H61" s="23"/>
      <c r="L61" s="23"/>
      <c r="M61" s="23"/>
      <c r="N61" s="53"/>
    </row>
    <row r="62" spans="1:14" outlineLevel="1" x14ac:dyDescent="0.25">
      <c r="A62" s="25" t="s">
        <v>104</v>
      </c>
      <c r="B62" s="52" t="s">
        <v>101</v>
      </c>
      <c r="C62" s="129"/>
      <c r="E62" s="48"/>
      <c r="F62" s="136">
        <f t="shared" si="1"/>
        <v>0</v>
      </c>
      <c r="G62" s="49"/>
      <c r="H62" s="23"/>
      <c r="L62" s="23"/>
      <c r="M62" s="23"/>
      <c r="N62" s="53"/>
    </row>
    <row r="63" spans="1:14" outlineLevel="1" x14ac:dyDescent="0.25">
      <c r="A63" s="25" t="s">
        <v>105</v>
      </c>
      <c r="B63" s="52" t="s">
        <v>101</v>
      </c>
      <c r="C63" s="129"/>
      <c r="E63" s="48"/>
      <c r="F63" s="136">
        <f t="shared" si="1"/>
        <v>0</v>
      </c>
      <c r="G63" s="49"/>
      <c r="H63" s="23"/>
      <c r="L63" s="23"/>
      <c r="M63" s="23"/>
      <c r="N63" s="53"/>
    </row>
    <row r="64" spans="1:14" outlineLevel="1" x14ac:dyDescent="0.25">
      <c r="A64" s="25" t="s">
        <v>106</v>
      </c>
      <c r="B64" s="52" t="s">
        <v>101</v>
      </c>
      <c r="C64" s="131"/>
      <c r="D64" s="53"/>
      <c r="E64" s="53"/>
      <c r="F64" s="136">
        <f t="shared" si="1"/>
        <v>0</v>
      </c>
      <c r="G64" s="51"/>
      <c r="H64" s="23"/>
      <c r="L64" s="23"/>
      <c r="M64" s="23"/>
      <c r="N64" s="53"/>
    </row>
    <row r="65" spans="1:14" ht="15" customHeight="1" x14ac:dyDescent="0.25">
      <c r="A65" s="43"/>
      <c r="B65" s="44" t="s">
        <v>107</v>
      </c>
      <c r="C65" s="78" t="s">
        <v>982</v>
      </c>
      <c r="D65" s="78" t="s">
        <v>983</v>
      </c>
      <c r="E65" s="45"/>
      <c r="F65" s="46" t="s">
        <v>108</v>
      </c>
      <c r="G65" s="54" t="s">
        <v>109</v>
      </c>
      <c r="H65" s="23"/>
      <c r="L65" s="23"/>
      <c r="M65" s="23"/>
      <c r="N65" s="53"/>
    </row>
    <row r="66" spans="1:14" ht="15.75" x14ac:dyDescent="0.25">
      <c r="A66" s="25" t="s">
        <v>110</v>
      </c>
      <c r="B66" s="41" t="s">
        <v>1031</v>
      </c>
      <c r="C66" s="161">
        <v>26.512710933895399</v>
      </c>
      <c r="D66" s="161" t="s">
        <v>961</v>
      </c>
      <c r="E66" s="38"/>
      <c r="F66" s="55"/>
      <c r="G66" s="56"/>
      <c r="H66" s="23"/>
      <c r="L66" s="23"/>
      <c r="M66" s="23"/>
      <c r="N66" s="53"/>
    </row>
    <row r="67" spans="1:14" x14ac:dyDescent="0.25">
      <c r="B67" s="41"/>
      <c r="E67" s="38"/>
      <c r="F67" s="55"/>
      <c r="G67" s="56"/>
      <c r="H67" s="23"/>
      <c r="L67" s="23"/>
      <c r="M67" s="23"/>
      <c r="N67" s="53"/>
    </row>
    <row r="68" spans="1:14" x14ac:dyDescent="0.25">
      <c r="B68" s="41" t="s">
        <v>978</v>
      </c>
      <c r="C68" s="38"/>
      <c r="D68" s="38"/>
      <c r="E68" s="38"/>
      <c r="F68" s="56"/>
      <c r="G68" s="56"/>
      <c r="H68" s="23"/>
      <c r="L68" s="23"/>
      <c r="M68" s="23"/>
      <c r="N68" s="53"/>
    </row>
    <row r="69" spans="1:14" x14ac:dyDescent="0.25">
      <c r="B69" s="41" t="s">
        <v>112</v>
      </c>
      <c r="E69" s="38"/>
      <c r="F69" s="56"/>
      <c r="G69" s="56"/>
      <c r="H69" s="23"/>
      <c r="L69" s="23"/>
      <c r="M69" s="23"/>
      <c r="N69" s="53"/>
    </row>
    <row r="70" spans="1:14" ht="15.75" x14ac:dyDescent="0.25">
      <c r="A70" s="25" t="s">
        <v>113</v>
      </c>
      <c r="B70" s="120" t="s">
        <v>1119</v>
      </c>
      <c r="C70" s="159">
        <v>4.7880763799999997</v>
      </c>
      <c r="D70" s="161" t="s">
        <v>961</v>
      </c>
      <c r="E70" s="21"/>
      <c r="F70" s="136">
        <f t="shared" ref="F70:F76" si="2">IF($C$77=0,"",IF(C70="[for completion]","",C70/$C$77))</f>
        <v>4.6944645114239768E-4</v>
      </c>
      <c r="G70" s="136" t="str">
        <f>IF($D$77=0,"",IF(D70="[Mark as ND1 if not relevant]","",D70/$D$77))</f>
        <v/>
      </c>
      <c r="H70" s="23"/>
      <c r="L70" s="23"/>
      <c r="M70" s="23"/>
      <c r="N70" s="53"/>
    </row>
    <row r="71" spans="1:14" ht="15.75" x14ac:dyDescent="0.25">
      <c r="A71" s="25" t="s">
        <v>114</v>
      </c>
      <c r="B71" s="121" t="s">
        <v>1120</v>
      </c>
      <c r="C71" s="159">
        <v>15.372438669999999</v>
      </c>
      <c r="D71" s="161" t="s">
        <v>961</v>
      </c>
      <c r="E71" s="21"/>
      <c r="F71" s="136">
        <f t="shared" si="2"/>
        <v>1.5071891520317935E-3</v>
      </c>
      <c r="G71" s="136" t="str">
        <f t="shared" ref="G71:G76" si="3">IF($D$77=0,"",IF(D71="[Mark as ND1 if not relevant]","",D71/$D$77))</f>
        <v/>
      </c>
      <c r="H71" s="23"/>
      <c r="L71" s="23"/>
      <c r="M71" s="23"/>
      <c r="N71" s="53"/>
    </row>
    <row r="72" spans="1:14" ht="15.75" x14ac:dyDescent="0.25">
      <c r="A72" s="25" t="s">
        <v>115</v>
      </c>
      <c r="B72" s="120" t="s">
        <v>1121</v>
      </c>
      <c r="C72" s="159">
        <v>26.73321172</v>
      </c>
      <c r="D72" s="161" t="s">
        <v>961</v>
      </c>
      <c r="E72" s="21"/>
      <c r="F72" s="136">
        <f t="shared" si="2"/>
        <v>2.6210549652076255E-3</v>
      </c>
      <c r="G72" s="136" t="str">
        <f t="shared" si="3"/>
        <v/>
      </c>
      <c r="H72" s="23"/>
      <c r="L72" s="23"/>
      <c r="M72" s="23"/>
      <c r="N72" s="53"/>
    </row>
    <row r="73" spans="1:14" ht="15.75" x14ac:dyDescent="0.25">
      <c r="A73" s="25" t="s">
        <v>116</v>
      </c>
      <c r="B73" s="120" t="s">
        <v>1122</v>
      </c>
      <c r="C73" s="159">
        <v>34.889627860000097</v>
      </c>
      <c r="D73" s="161" t="s">
        <v>961</v>
      </c>
      <c r="E73" s="21"/>
      <c r="F73" s="136">
        <f t="shared" si="2"/>
        <v>3.4207499381110483E-3</v>
      </c>
      <c r="G73" s="136" t="str">
        <f t="shared" si="3"/>
        <v/>
      </c>
      <c r="H73" s="23"/>
      <c r="L73" s="23"/>
      <c r="M73" s="23"/>
      <c r="N73" s="53"/>
    </row>
    <row r="74" spans="1:14" ht="15.75" x14ac:dyDescent="0.25">
      <c r="A74" s="25" t="s">
        <v>117</v>
      </c>
      <c r="B74" s="120" t="s">
        <v>1123</v>
      </c>
      <c r="C74" s="159">
        <v>38.549337799999897</v>
      </c>
      <c r="D74" s="161" t="s">
        <v>961</v>
      </c>
      <c r="E74" s="21"/>
      <c r="F74" s="136">
        <f t="shared" si="2"/>
        <v>3.7795658188935232E-3</v>
      </c>
      <c r="G74" s="136" t="str">
        <f t="shared" si="3"/>
        <v/>
      </c>
      <c r="H74" s="23"/>
      <c r="L74" s="23"/>
      <c r="M74" s="23"/>
      <c r="N74" s="53"/>
    </row>
    <row r="75" spans="1:14" ht="15.75" x14ac:dyDescent="0.25">
      <c r="A75" s="25" t="s">
        <v>118</v>
      </c>
      <c r="B75" s="120" t="s">
        <v>1124</v>
      </c>
      <c r="C75" s="159">
        <v>440.72232178000098</v>
      </c>
      <c r="D75" s="161" t="s">
        <v>961</v>
      </c>
      <c r="E75" s="21"/>
      <c r="F75" s="136">
        <f t="shared" si="2"/>
        <v>4.3210574242940399E-2</v>
      </c>
      <c r="G75" s="136" t="str">
        <f t="shared" si="3"/>
        <v/>
      </c>
      <c r="H75" s="23"/>
      <c r="L75" s="23"/>
      <c r="M75" s="23"/>
      <c r="N75" s="53"/>
    </row>
    <row r="76" spans="1:14" ht="15.75" x14ac:dyDescent="0.25">
      <c r="A76" s="25" t="s">
        <v>119</v>
      </c>
      <c r="B76" s="120" t="s">
        <v>1125</v>
      </c>
      <c r="C76" s="159">
        <v>9638.3540309499294</v>
      </c>
      <c r="D76" s="161" t="s">
        <v>961</v>
      </c>
      <c r="E76" s="21"/>
      <c r="F76" s="136">
        <f t="shared" si="2"/>
        <v>0.94499141943167331</v>
      </c>
      <c r="G76" s="136" t="str">
        <f t="shared" si="3"/>
        <v/>
      </c>
      <c r="H76" s="23"/>
      <c r="L76" s="23"/>
      <c r="M76" s="23"/>
      <c r="N76" s="53"/>
    </row>
    <row r="77" spans="1:14" x14ac:dyDescent="0.25">
      <c r="A77" s="25" t="s">
        <v>120</v>
      </c>
      <c r="B77" s="57" t="s">
        <v>99</v>
      </c>
      <c r="C77" s="130">
        <f>SUM(C70:C76)</f>
        <v>10199.40904515993</v>
      </c>
      <c r="D77" s="130">
        <f>SUM(D70:D76)</f>
        <v>0</v>
      </c>
      <c r="E77" s="41"/>
      <c r="F77" s="137">
        <f>SUM(F70:F76)</f>
        <v>1</v>
      </c>
      <c r="G77" s="137">
        <f>SUM(G70:G76)</f>
        <v>0</v>
      </c>
      <c r="H77" s="23"/>
      <c r="L77" s="23"/>
      <c r="M77" s="23"/>
      <c r="N77" s="53"/>
    </row>
    <row r="78" spans="1:14" outlineLevel="1" x14ac:dyDescent="0.25">
      <c r="A78" s="25" t="s">
        <v>121</v>
      </c>
      <c r="B78" s="58" t="s">
        <v>122</v>
      </c>
      <c r="C78" s="130"/>
      <c r="D78" s="130"/>
      <c r="E78" s="41"/>
      <c r="F78" s="136">
        <f>IF($C$77=0,"",IF(C78="[for completion]","",C78/$C$77))</f>
        <v>0</v>
      </c>
      <c r="G78" s="136" t="str">
        <f t="shared" ref="G78:G87" si="4">IF($D$77=0,"",IF(D78="[for completion]","",D78/$D$77))</f>
        <v/>
      </c>
      <c r="H78" s="23"/>
      <c r="L78" s="23"/>
      <c r="M78" s="23"/>
      <c r="N78" s="53"/>
    </row>
    <row r="79" spans="1:14" outlineLevel="1" x14ac:dyDescent="0.25">
      <c r="A79" s="25" t="s">
        <v>123</v>
      </c>
      <c r="B79" s="58" t="s">
        <v>124</v>
      </c>
      <c r="C79" s="130"/>
      <c r="D79" s="130"/>
      <c r="E79" s="41"/>
      <c r="F79" s="136">
        <f t="shared" ref="F79:F87" si="5">IF($C$77=0,"",IF(C79="[for completion]","",C79/$C$77))</f>
        <v>0</v>
      </c>
      <c r="G79" s="136" t="str">
        <f t="shared" si="4"/>
        <v/>
      </c>
      <c r="H79" s="23"/>
      <c r="L79" s="23"/>
      <c r="M79" s="23"/>
      <c r="N79" s="53"/>
    </row>
    <row r="80" spans="1:14" outlineLevel="1" x14ac:dyDescent="0.25">
      <c r="A80" s="25" t="s">
        <v>125</v>
      </c>
      <c r="B80" s="58" t="s">
        <v>126</v>
      </c>
      <c r="C80" s="130"/>
      <c r="D80" s="130"/>
      <c r="E80" s="41"/>
      <c r="F80" s="136">
        <f t="shared" si="5"/>
        <v>0</v>
      </c>
      <c r="G80" s="136" t="str">
        <f t="shared" si="4"/>
        <v/>
      </c>
      <c r="H80" s="23"/>
      <c r="L80" s="23"/>
      <c r="M80" s="23"/>
      <c r="N80" s="53"/>
    </row>
    <row r="81" spans="1:14" outlineLevel="1" x14ac:dyDescent="0.25">
      <c r="A81" s="25" t="s">
        <v>127</v>
      </c>
      <c r="B81" s="58" t="s">
        <v>128</v>
      </c>
      <c r="C81" s="130"/>
      <c r="D81" s="130"/>
      <c r="E81" s="41"/>
      <c r="F81" s="136">
        <f t="shared" si="5"/>
        <v>0</v>
      </c>
      <c r="G81" s="136" t="str">
        <f t="shared" si="4"/>
        <v/>
      </c>
      <c r="H81" s="23"/>
      <c r="L81" s="23"/>
      <c r="M81" s="23"/>
      <c r="N81" s="53"/>
    </row>
    <row r="82" spans="1:14" outlineLevel="1" x14ac:dyDescent="0.25">
      <c r="A82" s="25" t="s">
        <v>129</v>
      </c>
      <c r="B82" s="58" t="s">
        <v>130</v>
      </c>
      <c r="C82" s="130"/>
      <c r="D82" s="130"/>
      <c r="E82" s="41"/>
      <c r="F82" s="136">
        <f t="shared" si="5"/>
        <v>0</v>
      </c>
      <c r="G82" s="136" t="str">
        <f t="shared" si="4"/>
        <v/>
      </c>
      <c r="H82" s="23"/>
      <c r="L82" s="23"/>
      <c r="M82" s="23"/>
      <c r="N82" s="53"/>
    </row>
    <row r="83" spans="1:14" outlineLevel="1" x14ac:dyDescent="0.25">
      <c r="A83" s="25" t="s">
        <v>131</v>
      </c>
      <c r="B83" s="58"/>
      <c r="C83" s="48"/>
      <c r="D83" s="48"/>
      <c r="E83" s="41"/>
      <c r="F83" s="49"/>
      <c r="G83" s="49"/>
      <c r="H83" s="23"/>
      <c r="L83" s="23"/>
      <c r="M83" s="23"/>
      <c r="N83" s="53"/>
    </row>
    <row r="84" spans="1:14" outlineLevel="1" x14ac:dyDescent="0.25">
      <c r="A84" s="25" t="s">
        <v>132</v>
      </c>
      <c r="B84" s="58"/>
      <c r="C84" s="48"/>
      <c r="D84" s="48"/>
      <c r="E84" s="41"/>
      <c r="F84" s="49"/>
      <c r="G84" s="49"/>
      <c r="H84" s="23"/>
      <c r="L84" s="23"/>
      <c r="M84" s="23"/>
      <c r="N84" s="53"/>
    </row>
    <row r="85" spans="1:14" outlineLevel="1" x14ac:dyDescent="0.25">
      <c r="A85" s="25" t="s">
        <v>133</v>
      </c>
      <c r="B85" s="58"/>
      <c r="C85" s="48"/>
      <c r="D85" s="48"/>
      <c r="E85" s="41"/>
      <c r="F85" s="49"/>
      <c r="G85" s="49"/>
      <c r="H85" s="23"/>
      <c r="L85" s="23"/>
      <c r="M85" s="23"/>
      <c r="N85" s="53"/>
    </row>
    <row r="86" spans="1:14" outlineLevel="1" x14ac:dyDescent="0.25">
      <c r="A86" s="25" t="s">
        <v>134</v>
      </c>
      <c r="B86" s="57"/>
      <c r="C86" s="48"/>
      <c r="D86" s="48"/>
      <c r="E86" s="41"/>
      <c r="F86" s="49">
        <f t="shared" si="5"/>
        <v>0</v>
      </c>
      <c r="G86" s="49" t="str">
        <f t="shared" si="4"/>
        <v/>
      </c>
      <c r="H86" s="23"/>
      <c r="L86" s="23"/>
      <c r="M86" s="23"/>
      <c r="N86" s="53"/>
    </row>
    <row r="87" spans="1:14" outlineLevel="1" x14ac:dyDescent="0.25">
      <c r="A87" s="25" t="s">
        <v>135</v>
      </c>
      <c r="B87" s="58"/>
      <c r="C87" s="48"/>
      <c r="D87" s="48"/>
      <c r="E87" s="41"/>
      <c r="F87" s="49">
        <f t="shared" si="5"/>
        <v>0</v>
      </c>
      <c r="G87" s="49" t="str">
        <f t="shared" si="4"/>
        <v/>
      </c>
      <c r="H87" s="23"/>
      <c r="L87" s="23"/>
      <c r="M87" s="23"/>
      <c r="N87" s="53"/>
    </row>
    <row r="88" spans="1:14" ht="15" customHeight="1" x14ac:dyDescent="0.25">
      <c r="A88" s="43"/>
      <c r="B88" s="44" t="s">
        <v>136</v>
      </c>
      <c r="C88" s="78" t="s">
        <v>984</v>
      </c>
      <c r="D88" s="78" t="s">
        <v>985</v>
      </c>
      <c r="E88" s="45"/>
      <c r="F88" s="46" t="s">
        <v>137</v>
      </c>
      <c r="G88" s="43" t="s">
        <v>138</v>
      </c>
      <c r="H88" s="23"/>
      <c r="L88" s="23"/>
      <c r="M88" s="23"/>
      <c r="N88" s="53"/>
    </row>
    <row r="89" spans="1:14" ht="15.75" x14ac:dyDescent="0.25">
      <c r="A89" s="25" t="s">
        <v>139</v>
      </c>
      <c r="B89" s="41" t="s">
        <v>111</v>
      </c>
      <c r="C89" s="162">
        <v>4.6269925280199251</v>
      </c>
      <c r="D89" s="162">
        <f>+C89+1</f>
        <v>5.6269925280199251</v>
      </c>
      <c r="E89" s="38"/>
      <c r="F89" s="142"/>
      <c r="G89" s="143"/>
      <c r="H89" s="23"/>
      <c r="L89" s="23"/>
      <c r="M89" s="23"/>
      <c r="N89" s="53"/>
    </row>
    <row r="90" spans="1:14" x14ac:dyDescent="0.25">
      <c r="B90" s="41"/>
      <c r="C90" s="132"/>
      <c r="D90" s="132"/>
      <c r="E90" s="38"/>
      <c r="F90" s="142"/>
      <c r="G90" s="143"/>
      <c r="H90" s="23"/>
      <c r="L90" s="23"/>
      <c r="M90" s="23"/>
      <c r="N90" s="53"/>
    </row>
    <row r="91" spans="1:14" x14ac:dyDescent="0.25">
      <c r="B91" s="41" t="s">
        <v>979</v>
      </c>
      <c r="C91" s="141"/>
      <c r="D91" s="141"/>
      <c r="E91" s="38"/>
      <c r="F91" s="143"/>
      <c r="G91" s="143"/>
      <c r="H91" s="23"/>
      <c r="L91" s="23"/>
      <c r="M91" s="23"/>
      <c r="N91" s="53"/>
    </row>
    <row r="92" spans="1:14" x14ac:dyDescent="0.25">
      <c r="A92" s="25" t="s">
        <v>140</v>
      </c>
      <c r="B92" s="41" t="s">
        <v>112</v>
      </c>
      <c r="C92" s="132"/>
      <c r="D92" s="132"/>
      <c r="E92" s="38"/>
      <c r="F92" s="143"/>
      <c r="G92" s="143"/>
      <c r="H92" s="23"/>
      <c r="L92" s="23"/>
      <c r="M92" s="23"/>
      <c r="N92" s="53"/>
    </row>
    <row r="93" spans="1:14" ht="15.75" x14ac:dyDescent="0.25">
      <c r="A93" s="25" t="s">
        <v>141</v>
      </c>
      <c r="B93" s="121" t="s">
        <v>1119</v>
      </c>
      <c r="C93" s="159">
        <v>950</v>
      </c>
      <c r="D93" s="155" t="s">
        <v>961</v>
      </c>
      <c r="E93" s="21"/>
      <c r="F93" s="136">
        <f>IF($C$100=0,"",IF(C93="[for completion]","",IF(C93="","",C93/$C$100)))</f>
        <v>0.10795454545454546</v>
      </c>
      <c r="G93" s="136" t="str">
        <f>IF($D$100=0,"",IF(D93="[Mark as ND1 if not relevant]","",IF(D93="","",D93/$D$100)))</f>
        <v/>
      </c>
      <c r="H93" s="23"/>
      <c r="L93" s="23"/>
      <c r="M93" s="23"/>
      <c r="N93" s="53"/>
    </row>
    <row r="94" spans="1:14" ht="15.75" x14ac:dyDescent="0.25">
      <c r="A94" s="25" t="s">
        <v>142</v>
      </c>
      <c r="B94" s="121" t="s">
        <v>1120</v>
      </c>
      <c r="C94" s="159">
        <v>750</v>
      </c>
      <c r="D94" s="155" t="s">
        <v>961</v>
      </c>
      <c r="E94" s="21"/>
      <c r="F94" s="136">
        <f t="shared" ref="F94:F99" si="6">IF($C$100=0,"",IF(C94="[for completion]","",IF(C94="","",C94/$C$100)))</f>
        <v>8.5227272727272721E-2</v>
      </c>
      <c r="G94" s="136" t="str">
        <f t="shared" ref="G94:G99" si="7">IF($D$100=0,"",IF(D94="[Mark as ND1 if not relevant]","",IF(D94="","",D94/$D$100)))</f>
        <v/>
      </c>
      <c r="H94" s="23"/>
      <c r="L94" s="23"/>
      <c r="M94" s="23"/>
      <c r="N94" s="53"/>
    </row>
    <row r="95" spans="1:14" ht="15.75" x14ac:dyDescent="0.25">
      <c r="A95" s="25" t="s">
        <v>143</v>
      </c>
      <c r="B95" s="121" t="s">
        <v>1121</v>
      </c>
      <c r="C95" s="159">
        <v>1500</v>
      </c>
      <c r="D95" s="155" t="s">
        <v>961</v>
      </c>
      <c r="E95" s="21"/>
      <c r="F95" s="136">
        <f t="shared" si="6"/>
        <v>0.17045454545454544</v>
      </c>
      <c r="G95" s="136" t="str">
        <f t="shared" si="7"/>
        <v/>
      </c>
      <c r="H95" s="23"/>
      <c r="L95" s="23"/>
      <c r="M95" s="23"/>
      <c r="N95" s="53"/>
    </row>
    <row r="96" spans="1:14" ht="15.75" x14ac:dyDescent="0.25">
      <c r="A96" s="25" t="s">
        <v>144</v>
      </c>
      <c r="B96" s="121" t="s">
        <v>1122</v>
      </c>
      <c r="C96" s="159">
        <v>1000</v>
      </c>
      <c r="D96" s="155" t="s">
        <v>961</v>
      </c>
      <c r="E96" s="21"/>
      <c r="F96" s="136">
        <f t="shared" si="6"/>
        <v>0.11363636363636363</v>
      </c>
      <c r="G96" s="136" t="str">
        <f t="shared" si="7"/>
        <v/>
      </c>
      <c r="H96" s="23"/>
      <c r="L96" s="23"/>
      <c r="M96" s="23"/>
      <c r="N96" s="53"/>
    </row>
    <row r="97" spans="1:14" ht="15.75" x14ac:dyDescent="0.25">
      <c r="A97" s="25" t="s">
        <v>145</v>
      </c>
      <c r="B97" s="121" t="s">
        <v>1123</v>
      </c>
      <c r="C97" s="159">
        <v>750</v>
      </c>
      <c r="D97" s="155" t="s">
        <v>961</v>
      </c>
      <c r="E97" s="21"/>
      <c r="F97" s="136">
        <f t="shared" si="6"/>
        <v>8.5227272727272721E-2</v>
      </c>
      <c r="G97" s="136" t="str">
        <f t="shared" si="7"/>
        <v/>
      </c>
      <c r="H97" s="23"/>
      <c r="L97" s="23"/>
      <c r="M97" s="23"/>
    </row>
    <row r="98" spans="1:14" ht="15.75" x14ac:dyDescent="0.25">
      <c r="A98" s="25" t="s">
        <v>146</v>
      </c>
      <c r="B98" s="121" t="s">
        <v>1124</v>
      </c>
      <c r="C98" s="159">
        <v>3850</v>
      </c>
      <c r="D98" s="155" t="s">
        <v>961</v>
      </c>
      <c r="E98" s="21"/>
      <c r="F98" s="136">
        <f t="shared" si="6"/>
        <v>0.4375</v>
      </c>
      <c r="G98" s="136" t="str">
        <f t="shared" si="7"/>
        <v/>
      </c>
      <c r="H98" s="23"/>
      <c r="L98" s="23"/>
      <c r="M98" s="23"/>
    </row>
    <row r="99" spans="1:14" ht="15.75" x14ac:dyDescent="0.25">
      <c r="A99" s="25" t="s">
        <v>147</v>
      </c>
      <c r="B99" s="121" t="s">
        <v>1125</v>
      </c>
      <c r="C99" s="159">
        <v>0</v>
      </c>
      <c r="D99" s="155" t="s">
        <v>961</v>
      </c>
      <c r="E99" s="21"/>
      <c r="F99" s="136">
        <f t="shared" si="6"/>
        <v>0</v>
      </c>
      <c r="G99" s="136" t="str">
        <f t="shared" si="7"/>
        <v/>
      </c>
      <c r="H99" s="23"/>
      <c r="L99" s="23"/>
      <c r="M99" s="23"/>
    </row>
    <row r="100" spans="1:14" x14ac:dyDescent="0.25">
      <c r="A100" s="25" t="s">
        <v>148</v>
      </c>
      <c r="B100" s="57" t="s">
        <v>99</v>
      </c>
      <c r="C100" s="130">
        <f>SUM(C93:C99)</f>
        <v>8800</v>
      </c>
      <c r="D100" s="130">
        <f>SUM(D93:D99)</f>
        <v>0</v>
      </c>
      <c r="E100" s="41"/>
      <c r="F100" s="137">
        <f>SUM(F93:F99)</f>
        <v>1</v>
      </c>
      <c r="G100" s="137">
        <f>SUM(G93:G99)</f>
        <v>0</v>
      </c>
      <c r="H100" s="23"/>
      <c r="L100" s="23"/>
      <c r="M100" s="23"/>
    </row>
    <row r="101" spans="1:14" outlineLevel="1" x14ac:dyDescent="0.25">
      <c r="A101" s="25" t="s">
        <v>149</v>
      </c>
      <c r="B101" s="58" t="s">
        <v>122</v>
      </c>
      <c r="C101" s="130"/>
      <c r="D101" s="130"/>
      <c r="E101" s="41"/>
      <c r="F101" s="136">
        <f t="shared" ref="F101:F105" si="8">IF($C$100=0,"",IF(C101="[for completion]","",C101/$C$100))</f>
        <v>0</v>
      </c>
      <c r="G101" s="136" t="str">
        <f t="shared" ref="G101:G105" si="9">IF($D$100=0,"",IF(D101="[for completion]","",D101/$D$100))</f>
        <v/>
      </c>
      <c r="H101" s="23"/>
      <c r="L101" s="23"/>
      <c r="M101" s="23"/>
    </row>
    <row r="102" spans="1:14" outlineLevel="1" x14ac:dyDescent="0.25">
      <c r="A102" s="25" t="s">
        <v>150</v>
      </c>
      <c r="B102" s="58" t="s">
        <v>124</v>
      </c>
      <c r="C102" s="130"/>
      <c r="D102" s="130"/>
      <c r="E102" s="41"/>
      <c r="F102" s="136">
        <f t="shared" si="8"/>
        <v>0</v>
      </c>
      <c r="G102" s="136" t="str">
        <f t="shared" si="9"/>
        <v/>
      </c>
      <c r="H102" s="23"/>
      <c r="L102" s="23"/>
      <c r="M102" s="23"/>
    </row>
    <row r="103" spans="1:14" outlineLevel="1" x14ac:dyDescent="0.25">
      <c r="A103" s="25" t="s">
        <v>151</v>
      </c>
      <c r="B103" s="58" t="s">
        <v>126</v>
      </c>
      <c r="C103" s="130"/>
      <c r="D103" s="130"/>
      <c r="E103" s="41"/>
      <c r="F103" s="136">
        <f t="shared" si="8"/>
        <v>0</v>
      </c>
      <c r="G103" s="136" t="str">
        <f t="shared" si="9"/>
        <v/>
      </c>
      <c r="H103" s="23"/>
      <c r="L103" s="23"/>
      <c r="M103" s="23"/>
    </row>
    <row r="104" spans="1:14" outlineLevel="1" x14ac:dyDescent="0.25">
      <c r="A104" s="25" t="s">
        <v>152</v>
      </c>
      <c r="B104" s="58" t="s">
        <v>128</v>
      </c>
      <c r="C104" s="130"/>
      <c r="D104" s="130"/>
      <c r="E104" s="41"/>
      <c r="F104" s="136">
        <f t="shared" si="8"/>
        <v>0</v>
      </c>
      <c r="G104" s="136" t="str">
        <f t="shared" si="9"/>
        <v/>
      </c>
      <c r="H104" s="23"/>
      <c r="L104" s="23"/>
      <c r="M104" s="23"/>
    </row>
    <row r="105" spans="1:14" outlineLevel="1" x14ac:dyDescent="0.25">
      <c r="A105" s="25" t="s">
        <v>153</v>
      </c>
      <c r="B105" s="58" t="s">
        <v>130</v>
      </c>
      <c r="C105" s="130"/>
      <c r="D105" s="130"/>
      <c r="E105" s="41"/>
      <c r="F105" s="136">
        <f t="shared" si="8"/>
        <v>0</v>
      </c>
      <c r="G105" s="136" t="str">
        <f t="shared" si="9"/>
        <v/>
      </c>
      <c r="H105" s="23"/>
      <c r="L105" s="23"/>
      <c r="M105" s="23"/>
    </row>
    <row r="106" spans="1:14" outlineLevel="1" x14ac:dyDescent="0.25">
      <c r="A106" s="25" t="s">
        <v>154</v>
      </c>
      <c r="B106" s="58"/>
      <c r="C106" s="48"/>
      <c r="D106" s="48"/>
      <c r="E106" s="41"/>
      <c r="F106" s="49"/>
      <c r="G106" s="49"/>
      <c r="H106" s="23"/>
      <c r="L106" s="23"/>
      <c r="M106" s="23"/>
    </row>
    <row r="107" spans="1:14" outlineLevel="1" x14ac:dyDescent="0.25">
      <c r="A107" s="25" t="s">
        <v>155</v>
      </c>
      <c r="B107" s="58"/>
      <c r="C107" s="48"/>
      <c r="D107" s="48"/>
      <c r="E107" s="41"/>
      <c r="F107" s="49"/>
      <c r="G107" s="49"/>
      <c r="H107" s="23"/>
      <c r="L107" s="23"/>
      <c r="M107" s="23"/>
    </row>
    <row r="108" spans="1:14" outlineLevel="1" x14ac:dyDescent="0.25">
      <c r="A108" s="25" t="s">
        <v>156</v>
      </c>
      <c r="B108" s="57"/>
      <c r="C108" s="48"/>
      <c r="D108" s="48"/>
      <c r="E108" s="41"/>
      <c r="F108" s="49"/>
      <c r="G108" s="49"/>
      <c r="H108" s="23"/>
      <c r="L108" s="23"/>
      <c r="M108" s="23"/>
    </row>
    <row r="109" spans="1:14" outlineLevel="1" x14ac:dyDescent="0.25">
      <c r="A109" s="25" t="s">
        <v>157</v>
      </c>
      <c r="B109" s="58"/>
      <c r="C109" s="48"/>
      <c r="D109" s="48"/>
      <c r="E109" s="41"/>
      <c r="F109" s="49"/>
      <c r="G109" s="49"/>
      <c r="H109" s="23"/>
      <c r="L109" s="23"/>
      <c r="M109" s="23"/>
    </row>
    <row r="110" spans="1:14" outlineLevel="1" x14ac:dyDescent="0.25">
      <c r="A110" s="25" t="s">
        <v>158</v>
      </c>
      <c r="B110" s="58"/>
      <c r="C110" s="48"/>
      <c r="D110" s="48"/>
      <c r="E110" s="41"/>
      <c r="F110" s="49"/>
      <c r="G110" s="49"/>
      <c r="H110" s="23"/>
      <c r="L110" s="23"/>
      <c r="M110" s="23"/>
    </row>
    <row r="111" spans="1:14" ht="15" customHeight="1" x14ac:dyDescent="0.25">
      <c r="A111" s="43"/>
      <c r="B111" s="135" t="s">
        <v>1143</v>
      </c>
      <c r="C111" s="46" t="s">
        <v>159</v>
      </c>
      <c r="D111" s="46" t="s">
        <v>160</v>
      </c>
      <c r="E111" s="45"/>
      <c r="F111" s="46" t="s">
        <v>161</v>
      </c>
      <c r="G111" s="46" t="s">
        <v>162</v>
      </c>
      <c r="H111" s="23"/>
      <c r="L111" s="23"/>
      <c r="M111" s="23"/>
    </row>
    <row r="112" spans="1:14" s="59" customFormat="1" ht="15.75" x14ac:dyDescent="0.25">
      <c r="A112" s="25" t="s">
        <v>163</v>
      </c>
      <c r="B112" s="41" t="s">
        <v>164</v>
      </c>
      <c r="C112" s="159">
        <f>+C38</f>
        <v>10199.40904516</v>
      </c>
      <c r="D112" s="159">
        <v>0</v>
      </c>
      <c r="E112" s="49"/>
      <c r="F112" s="136">
        <f>IF($C$129=0,"",IF(C112="[for completion]","",IF(C112="","",C112/$C$129)))</f>
        <v>1</v>
      </c>
      <c r="G112" s="136" t="str">
        <f>IF($D$129=0,"",IF(D112="[for completion]","",IF(D112="","",D112/$D$129)))</f>
        <v/>
      </c>
      <c r="I112" s="25"/>
      <c r="J112" s="25"/>
      <c r="K112" s="25"/>
      <c r="L112" s="23" t="s">
        <v>1128</v>
      </c>
      <c r="M112" s="23"/>
      <c r="N112" s="23"/>
    </row>
    <row r="113" spans="1:14" s="59" customFormat="1" ht="15.75" x14ac:dyDescent="0.25">
      <c r="A113" s="25" t="s">
        <v>165</v>
      </c>
      <c r="B113" s="41" t="s">
        <v>1129</v>
      </c>
      <c r="C113" s="159">
        <v>0</v>
      </c>
      <c r="D113" s="159">
        <v>0</v>
      </c>
      <c r="E113" s="49"/>
      <c r="F113" s="136">
        <f t="shared" ref="F113:F128" si="10">IF($C$129=0,"",IF(C113="[for completion]","",IF(C113="","",C113/$C$129)))</f>
        <v>0</v>
      </c>
      <c r="G113" s="136" t="str">
        <f t="shared" ref="G113:G128" si="11">IF($D$129=0,"",IF(D113="[for completion]","",IF(D113="","",D113/$D$129)))</f>
        <v/>
      </c>
      <c r="I113" s="25"/>
      <c r="J113" s="25"/>
      <c r="K113" s="25"/>
      <c r="L113" s="41" t="s">
        <v>1129</v>
      </c>
      <c r="M113" s="23"/>
      <c r="N113" s="23"/>
    </row>
    <row r="114" spans="1:14" s="59" customFormat="1" ht="15.75" x14ac:dyDescent="0.25">
      <c r="A114" s="25" t="s">
        <v>166</v>
      </c>
      <c r="B114" s="41" t="s">
        <v>173</v>
      </c>
      <c r="C114" s="159">
        <v>0</v>
      </c>
      <c r="D114" s="159">
        <v>0</v>
      </c>
      <c r="E114" s="49"/>
      <c r="F114" s="136">
        <f t="shared" si="10"/>
        <v>0</v>
      </c>
      <c r="G114" s="136" t="str">
        <f t="shared" si="11"/>
        <v/>
      </c>
      <c r="I114" s="25"/>
      <c r="J114" s="25"/>
      <c r="K114" s="25"/>
      <c r="L114" s="41" t="s">
        <v>173</v>
      </c>
      <c r="M114" s="23"/>
      <c r="N114" s="23"/>
    </row>
    <row r="115" spans="1:14" s="59" customFormat="1" ht="15.75" x14ac:dyDescent="0.25">
      <c r="A115" s="25" t="s">
        <v>167</v>
      </c>
      <c r="B115" s="41" t="s">
        <v>1130</v>
      </c>
      <c r="C115" s="159">
        <v>0</v>
      </c>
      <c r="D115" s="159">
        <v>0</v>
      </c>
      <c r="E115" s="49"/>
      <c r="F115" s="136">
        <f t="shared" si="10"/>
        <v>0</v>
      </c>
      <c r="G115" s="136" t="str">
        <f t="shared" si="11"/>
        <v/>
      </c>
      <c r="I115" s="25"/>
      <c r="J115" s="25"/>
      <c r="K115" s="25"/>
      <c r="L115" s="41" t="s">
        <v>1130</v>
      </c>
      <c r="M115" s="23"/>
      <c r="N115" s="23"/>
    </row>
    <row r="116" spans="1:14" s="59" customFormat="1" ht="15.75" x14ac:dyDescent="0.25">
      <c r="A116" s="25" t="s">
        <v>169</v>
      </c>
      <c r="B116" s="41" t="s">
        <v>1131</v>
      </c>
      <c r="C116" s="159">
        <v>0</v>
      </c>
      <c r="D116" s="159">
        <v>0</v>
      </c>
      <c r="E116" s="49"/>
      <c r="F116" s="136">
        <f t="shared" si="10"/>
        <v>0</v>
      </c>
      <c r="G116" s="136" t="str">
        <f t="shared" si="11"/>
        <v/>
      </c>
      <c r="I116" s="25"/>
      <c r="J116" s="25"/>
      <c r="K116" s="25"/>
      <c r="L116" s="41" t="s">
        <v>1131</v>
      </c>
      <c r="M116" s="23"/>
      <c r="N116" s="23"/>
    </row>
    <row r="117" spans="1:14" s="59" customFormat="1" ht="15.75" x14ac:dyDescent="0.25">
      <c r="A117" s="25" t="s">
        <v>170</v>
      </c>
      <c r="B117" s="41" t="s">
        <v>175</v>
      </c>
      <c r="C117" s="159">
        <v>0</v>
      </c>
      <c r="D117" s="159">
        <v>0</v>
      </c>
      <c r="E117" s="41"/>
      <c r="F117" s="136">
        <f t="shared" si="10"/>
        <v>0</v>
      </c>
      <c r="G117" s="136" t="str">
        <f t="shared" si="11"/>
        <v/>
      </c>
      <c r="I117" s="25"/>
      <c r="J117" s="25"/>
      <c r="K117" s="25"/>
      <c r="L117" s="41" t="s">
        <v>175</v>
      </c>
      <c r="M117" s="23"/>
      <c r="N117" s="23"/>
    </row>
    <row r="118" spans="1:14" ht="15.75" x14ac:dyDescent="0.25">
      <c r="A118" s="25" t="s">
        <v>171</v>
      </c>
      <c r="B118" s="41" t="s">
        <v>177</v>
      </c>
      <c r="C118" s="159">
        <v>0</v>
      </c>
      <c r="D118" s="159">
        <v>0</v>
      </c>
      <c r="E118" s="41"/>
      <c r="F118" s="136">
        <f t="shared" si="10"/>
        <v>0</v>
      </c>
      <c r="G118" s="136" t="str">
        <f t="shared" si="11"/>
        <v/>
      </c>
      <c r="L118" s="41" t="s">
        <v>177</v>
      </c>
      <c r="M118" s="23"/>
    </row>
    <row r="119" spans="1:14" ht="15.75" x14ac:dyDescent="0.25">
      <c r="A119" s="25" t="s">
        <v>172</v>
      </c>
      <c r="B119" s="41" t="s">
        <v>1132</v>
      </c>
      <c r="C119" s="159">
        <v>0</v>
      </c>
      <c r="D119" s="159">
        <v>0</v>
      </c>
      <c r="E119" s="41"/>
      <c r="F119" s="136">
        <f t="shared" si="10"/>
        <v>0</v>
      </c>
      <c r="G119" s="136" t="str">
        <f t="shared" si="11"/>
        <v/>
      </c>
      <c r="L119" s="41" t="s">
        <v>1132</v>
      </c>
      <c r="M119" s="23"/>
    </row>
    <row r="120" spans="1:14" ht="15.75" x14ac:dyDescent="0.25">
      <c r="A120" s="25" t="s">
        <v>174</v>
      </c>
      <c r="B120" s="41" t="s">
        <v>179</v>
      </c>
      <c r="C120" s="159">
        <v>0</v>
      </c>
      <c r="D120" s="159">
        <v>0</v>
      </c>
      <c r="E120" s="41"/>
      <c r="F120" s="136">
        <f t="shared" si="10"/>
        <v>0</v>
      </c>
      <c r="G120" s="136" t="str">
        <f t="shared" si="11"/>
        <v/>
      </c>
      <c r="L120" s="41" t="s">
        <v>179</v>
      </c>
      <c r="M120" s="23"/>
    </row>
    <row r="121" spans="1:14" ht="15.75" x14ac:dyDescent="0.25">
      <c r="A121" s="25" t="s">
        <v>176</v>
      </c>
      <c r="B121" s="41" t="s">
        <v>1139</v>
      </c>
      <c r="C121" s="159">
        <v>0</v>
      </c>
      <c r="D121" s="159">
        <v>0</v>
      </c>
      <c r="E121" s="41"/>
      <c r="F121" s="136">
        <f t="shared" ref="F121" si="12">IF($C$129=0,"",IF(C121="[for completion]","",IF(C121="","",C121/$C$129)))</f>
        <v>0</v>
      </c>
      <c r="G121" s="136" t="str">
        <f t="shared" ref="G121" si="13">IF($D$129=0,"",IF(D121="[for completion]","",IF(D121="","",D121/$D$129)))</f>
        <v/>
      </c>
      <c r="L121" s="41"/>
      <c r="M121" s="23"/>
    </row>
    <row r="122" spans="1:14" ht="15.75" x14ac:dyDescent="0.25">
      <c r="A122" s="25" t="s">
        <v>178</v>
      </c>
      <c r="B122" s="41" t="s">
        <v>181</v>
      </c>
      <c r="C122" s="159">
        <v>0</v>
      </c>
      <c r="D122" s="159">
        <v>0</v>
      </c>
      <c r="E122" s="41"/>
      <c r="F122" s="136">
        <f t="shared" si="10"/>
        <v>0</v>
      </c>
      <c r="G122" s="136" t="str">
        <f t="shared" si="11"/>
        <v/>
      </c>
      <c r="L122" s="41" t="s">
        <v>181</v>
      </c>
      <c r="M122" s="23"/>
    </row>
    <row r="123" spans="1:14" ht="15.75" x14ac:dyDescent="0.25">
      <c r="A123" s="25" t="s">
        <v>180</v>
      </c>
      <c r="B123" s="41" t="s">
        <v>168</v>
      </c>
      <c r="C123" s="159">
        <v>0</v>
      </c>
      <c r="D123" s="159">
        <v>0</v>
      </c>
      <c r="E123" s="41"/>
      <c r="F123" s="136">
        <f t="shared" si="10"/>
        <v>0</v>
      </c>
      <c r="G123" s="136" t="str">
        <f t="shared" si="11"/>
        <v/>
      </c>
      <c r="L123" s="41" t="s">
        <v>168</v>
      </c>
      <c r="M123" s="23"/>
    </row>
    <row r="124" spans="1:14" ht="15.75" x14ac:dyDescent="0.25">
      <c r="A124" s="25" t="s">
        <v>182</v>
      </c>
      <c r="B124" s="121" t="s">
        <v>1134</v>
      </c>
      <c r="C124" s="159">
        <v>0</v>
      </c>
      <c r="D124" s="159">
        <v>0</v>
      </c>
      <c r="E124" s="41"/>
      <c r="F124" s="136">
        <f t="shared" si="10"/>
        <v>0</v>
      </c>
      <c r="G124" s="136" t="str">
        <f t="shared" si="11"/>
        <v/>
      </c>
      <c r="L124" s="121" t="s">
        <v>1134</v>
      </c>
      <c r="M124" s="23"/>
    </row>
    <row r="125" spans="1:14" ht="15.75" x14ac:dyDescent="0.25">
      <c r="A125" s="25" t="s">
        <v>184</v>
      </c>
      <c r="B125" s="41" t="s">
        <v>183</v>
      </c>
      <c r="C125" s="159">
        <v>0</v>
      </c>
      <c r="D125" s="159">
        <v>0</v>
      </c>
      <c r="E125" s="41"/>
      <c r="F125" s="136">
        <f t="shared" si="10"/>
        <v>0</v>
      </c>
      <c r="G125" s="136" t="str">
        <f t="shared" si="11"/>
        <v/>
      </c>
      <c r="L125" s="41" t="s">
        <v>183</v>
      </c>
      <c r="M125" s="23"/>
    </row>
    <row r="126" spans="1:14" ht="15.75" x14ac:dyDescent="0.25">
      <c r="A126" s="25" t="s">
        <v>186</v>
      </c>
      <c r="B126" s="41" t="s">
        <v>185</v>
      </c>
      <c r="C126" s="159">
        <v>0</v>
      </c>
      <c r="D126" s="159">
        <v>0</v>
      </c>
      <c r="E126" s="41"/>
      <c r="F126" s="136">
        <f t="shared" si="10"/>
        <v>0</v>
      </c>
      <c r="G126" s="136" t="str">
        <f t="shared" si="11"/>
        <v/>
      </c>
      <c r="H126" s="53"/>
      <c r="L126" s="41" t="s">
        <v>185</v>
      </c>
      <c r="M126" s="23"/>
    </row>
    <row r="127" spans="1:14" ht="15.75" x14ac:dyDescent="0.25">
      <c r="A127" s="25" t="s">
        <v>187</v>
      </c>
      <c r="B127" s="41" t="s">
        <v>1133</v>
      </c>
      <c r="C127" s="159">
        <v>0</v>
      </c>
      <c r="D127" s="159">
        <v>0</v>
      </c>
      <c r="E127" s="41"/>
      <c r="F127" s="136">
        <f t="shared" ref="F127" si="14">IF($C$129=0,"",IF(C127="[for completion]","",IF(C127="","",C127/$C$129)))</f>
        <v>0</v>
      </c>
      <c r="G127" s="136" t="str">
        <f t="shared" ref="G127" si="15">IF($D$129=0,"",IF(D127="[for completion]","",IF(D127="","",D127/$D$129)))</f>
        <v/>
      </c>
      <c r="H127" s="23"/>
      <c r="L127" s="41" t="s">
        <v>1133</v>
      </c>
      <c r="M127" s="23"/>
    </row>
    <row r="128" spans="1:14" ht="15.75" x14ac:dyDescent="0.25">
      <c r="A128" s="25" t="s">
        <v>1135</v>
      </c>
      <c r="B128" s="41" t="s">
        <v>97</v>
      </c>
      <c r="C128" s="159">
        <v>0</v>
      </c>
      <c r="D128" s="159">
        <v>0</v>
      </c>
      <c r="E128" s="41"/>
      <c r="F128" s="136">
        <f t="shared" si="10"/>
        <v>0</v>
      </c>
      <c r="G128" s="136" t="str">
        <f t="shared" si="11"/>
        <v/>
      </c>
      <c r="H128" s="23"/>
      <c r="L128" s="23"/>
      <c r="M128" s="23"/>
    </row>
    <row r="129" spans="1:14" x14ac:dyDescent="0.25">
      <c r="A129" s="25" t="s">
        <v>1138</v>
      </c>
      <c r="B129" s="57" t="s">
        <v>99</v>
      </c>
      <c r="C129" s="129">
        <f>SUM(C112:C128)</f>
        <v>10199.40904516</v>
      </c>
      <c r="D129" s="129">
        <f>SUM(D112:D128)</f>
        <v>0</v>
      </c>
      <c r="E129" s="41"/>
      <c r="F129" s="125">
        <f>SUM(F112:F128)</f>
        <v>1</v>
      </c>
      <c r="G129" s="125">
        <f>SUM(G112:G128)</f>
        <v>0</v>
      </c>
      <c r="H129" s="23"/>
      <c r="L129" s="23"/>
      <c r="M129" s="23"/>
    </row>
    <row r="130" spans="1:14" outlineLevel="1" x14ac:dyDescent="0.25">
      <c r="A130" s="25" t="s">
        <v>188</v>
      </c>
      <c r="B130" s="52" t="s">
        <v>101</v>
      </c>
      <c r="C130" s="129"/>
      <c r="D130" s="129"/>
      <c r="E130" s="41"/>
      <c r="F130" s="136" t="str">
        <f>IF($C$129=0,"",IF(C130="[for completion]","",IF(C130="","",C130/$C$129)))</f>
        <v/>
      </c>
      <c r="G130" s="136" t="str">
        <f>IF($D$129=0,"",IF(D130="[for completion]","",IF(D130="","",D130/$D$129)))</f>
        <v/>
      </c>
      <c r="H130" s="23"/>
      <c r="L130" s="23"/>
      <c r="M130" s="23"/>
    </row>
    <row r="131" spans="1:14" outlineLevel="1" x14ac:dyDescent="0.25">
      <c r="A131" s="25" t="s">
        <v>189</v>
      </c>
      <c r="B131" s="52" t="s">
        <v>101</v>
      </c>
      <c r="C131" s="129"/>
      <c r="D131" s="129"/>
      <c r="E131" s="41"/>
      <c r="F131" s="136">
        <f t="shared" ref="F131:F136" si="16">IF($C$129=0,"",IF(C131="[for completion]","",C131/$C$129))</f>
        <v>0</v>
      </c>
      <c r="G131" s="136" t="str">
        <f t="shared" ref="G131:G136" si="17">IF($D$129=0,"",IF(D131="[for completion]","",D131/$D$129))</f>
        <v/>
      </c>
      <c r="H131" s="23"/>
      <c r="L131" s="23"/>
      <c r="M131" s="23"/>
    </row>
    <row r="132" spans="1:14" outlineLevel="1" x14ac:dyDescent="0.25">
      <c r="A132" s="25" t="s">
        <v>190</v>
      </c>
      <c r="B132" s="52" t="s">
        <v>101</v>
      </c>
      <c r="C132" s="129"/>
      <c r="D132" s="129"/>
      <c r="E132" s="41"/>
      <c r="F132" s="136">
        <f t="shared" si="16"/>
        <v>0</v>
      </c>
      <c r="G132" s="136" t="str">
        <f t="shared" si="17"/>
        <v/>
      </c>
      <c r="H132" s="23"/>
      <c r="L132" s="23"/>
      <c r="M132" s="23"/>
    </row>
    <row r="133" spans="1:14" outlineLevel="1" x14ac:dyDescent="0.25">
      <c r="A133" s="25" t="s">
        <v>191</v>
      </c>
      <c r="B133" s="52" t="s">
        <v>101</v>
      </c>
      <c r="C133" s="129"/>
      <c r="D133" s="129"/>
      <c r="E133" s="41"/>
      <c r="F133" s="136">
        <f t="shared" si="16"/>
        <v>0</v>
      </c>
      <c r="G133" s="136" t="str">
        <f t="shared" si="17"/>
        <v/>
      </c>
      <c r="H133" s="23"/>
      <c r="L133" s="23"/>
      <c r="M133" s="23"/>
    </row>
    <row r="134" spans="1:14" outlineLevel="1" x14ac:dyDescent="0.25">
      <c r="A134" s="25" t="s">
        <v>192</v>
      </c>
      <c r="B134" s="52" t="s">
        <v>101</v>
      </c>
      <c r="C134" s="129"/>
      <c r="D134" s="129"/>
      <c r="E134" s="41"/>
      <c r="F134" s="136">
        <f t="shared" si="16"/>
        <v>0</v>
      </c>
      <c r="G134" s="136" t="str">
        <f t="shared" si="17"/>
        <v/>
      </c>
      <c r="H134" s="23"/>
      <c r="L134" s="23"/>
      <c r="M134" s="23"/>
    </row>
    <row r="135" spans="1:14" outlineLevel="1" x14ac:dyDescent="0.25">
      <c r="A135" s="25" t="s">
        <v>193</v>
      </c>
      <c r="B135" s="52" t="s">
        <v>101</v>
      </c>
      <c r="C135" s="129"/>
      <c r="D135" s="129"/>
      <c r="E135" s="41"/>
      <c r="F135" s="136">
        <f t="shared" si="16"/>
        <v>0</v>
      </c>
      <c r="G135" s="136" t="str">
        <f t="shared" si="17"/>
        <v/>
      </c>
      <c r="H135" s="23"/>
      <c r="L135" s="23"/>
      <c r="M135" s="23"/>
    </row>
    <row r="136" spans="1:14" outlineLevel="1" x14ac:dyDescent="0.25">
      <c r="A136" s="25" t="s">
        <v>194</v>
      </c>
      <c r="B136" s="52" t="s">
        <v>101</v>
      </c>
      <c r="C136" s="129"/>
      <c r="D136" s="129"/>
      <c r="E136" s="41"/>
      <c r="F136" s="136">
        <f t="shared" si="16"/>
        <v>0</v>
      </c>
      <c r="G136" s="136" t="str">
        <f t="shared" si="17"/>
        <v/>
      </c>
      <c r="H136" s="23"/>
      <c r="L136" s="23"/>
      <c r="M136" s="23"/>
    </row>
    <row r="137" spans="1:14" ht="15" customHeight="1" x14ac:dyDescent="0.25">
      <c r="A137" s="43"/>
      <c r="B137" s="44" t="s">
        <v>195</v>
      </c>
      <c r="C137" s="46" t="s">
        <v>159</v>
      </c>
      <c r="D137" s="46" t="s">
        <v>160</v>
      </c>
      <c r="E137" s="45"/>
      <c r="F137" s="46" t="s">
        <v>161</v>
      </c>
      <c r="G137" s="46" t="s">
        <v>162</v>
      </c>
      <c r="H137" s="23"/>
      <c r="L137" s="23"/>
      <c r="M137" s="23"/>
    </row>
    <row r="138" spans="1:14" s="59" customFormat="1" x14ac:dyDescent="0.25">
      <c r="A138" s="25" t="s">
        <v>196</v>
      </c>
      <c r="B138" s="41" t="s">
        <v>164</v>
      </c>
      <c r="C138" s="129">
        <v>8800</v>
      </c>
      <c r="D138" s="129">
        <v>0</v>
      </c>
      <c r="E138" s="49"/>
      <c r="F138" s="136">
        <f>IF($C$155=0,"",IF(C138="[for completion]","",IF(C138="","",C138/$C$155)))</f>
        <v>1</v>
      </c>
      <c r="G138" s="136" t="str">
        <f>IF($D$155=0,"",IF(D138="[for completion]","",IF(D138="","",D138/$D$155)))</f>
        <v/>
      </c>
      <c r="H138" s="23"/>
      <c r="I138" s="25"/>
      <c r="J138" s="25"/>
      <c r="K138" s="25"/>
      <c r="L138" s="23"/>
      <c r="M138" s="23"/>
      <c r="N138" s="23"/>
    </row>
    <row r="139" spans="1:14" s="59" customFormat="1" x14ac:dyDescent="0.25">
      <c r="A139" s="25" t="s">
        <v>197</v>
      </c>
      <c r="B139" s="41" t="s">
        <v>1129</v>
      </c>
      <c r="C139" s="129">
        <v>0</v>
      </c>
      <c r="D139" s="129">
        <v>0</v>
      </c>
      <c r="E139" s="49"/>
      <c r="F139" s="136">
        <f t="shared" ref="F139:F146" si="18">IF($C$155=0,"",IF(C139="[for completion]","",IF(C139="","",C139/$C$155)))</f>
        <v>0</v>
      </c>
      <c r="G139" s="136" t="str">
        <f t="shared" ref="G139:G146" si="19">IF($D$155=0,"",IF(D139="[for completion]","",IF(D139="","",D139/$D$155)))</f>
        <v/>
      </c>
      <c r="H139" s="23"/>
      <c r="I139" s="25"/>
      <c r="J139" s="25"/>
      <c r="K139" s="25"/>
      <c r="L139" s="23"/>
      <c r="M139" s="23"/>
      <c r="N139" s="23"/>
    </row>
    <row r="140" spans="1:14" s="59" customFormat="1" x14ac:dyDescent="0.25">
      <c r="A140" s="25" t="s">
        <v>198</v>
      </c>
      <c r="B140" s="41" t="s">
        <v>173</v>
      </c>
      <c r="C140" s="129">
        <v>0</v>
      </c>
      <c r="D140" s="129">
        <v>0</v>
      </c>
      <c r="E140" s="49"/>
      <c r="F140" s="136">
        <f t="shared" si="18"/>
        <v>0</v>
      </c>
      <c r="G140" s="136" t="str">
        <f t="shared" si="19"/>
        <v/>
      </c>
      <c r="H140" s="23"/>
      <c r="I140" s="25"/>
      <c r="J140" s="25"/>
      <c r="K140" s="25"/>
      <c r="L140" s="23"/>
      <c r="M140" s="23"/>
      <c r="N140" s="23"/>
    </row>
    <row r="141" spans="1:14" s="59" customFormat="1" x14ac:dyDescent="0.25">
      <c r="A141" s="25" t="s">
        <v>199</v>
      </c>
      <c r="B141" s="41" t="s">
        <v>1130</v>
      </c>
      <c r="C141" s="129">
        <v>0</v>
      </c>
      <c r="D141" s="129">
        <v>0</v>
      </c>
      <c r="E141" s="49"/>
      <c r="F141" s="136">
        <f t="shared" si="18"/>
        <v>0</v>
      </c>
      <c r="G141" s="136" t="str">
        <f t="shared" si="19"/>
        <v/>
      </c>
      <c r="H141" s="23"/>
      <c r="I141" s="25"/>
      <c r="J141" s="25"/>
      <c r="K141" s="25"/>
      <c r="L141" s="23"/>
      <c r="M141" s="23"/>
      <c r="N141" s="23"/>
    </row>
    <row r="142" spans="1:14" s="59" customFormat="1" x14ac:dyDescent="0.25">
      <c r="A142" s="25" t="s">
        <v>200</v>
      </c>
      <c r="B142" s="41" t="s">
        <v>1131</v>
      </c>
      <c r="C142" s="129">
        <v>0</v>
      </c>
      <c r="D142" s="129">
        <v>0</v>
      </c>
      <c r="E142" s="49"/>
      <c r="F142" s="136">
        <f t="shared" si="18"/>
        <v>0</v>
      </c>
      <c r="G142" s="136" t="str">
        <f t="shared" si="19"/>
        <v/>
      </c>
      <c r="H142" s="23"/>
      <c r="I142" s="25"/>
      <c r="J142" s="25"/>
      <c r="K142" s="25"/>
      <c r="L142" s="23"/>
      <c r="M142" s="23"/>
      <c r="N142" s="23"/>
    </row>
    <row r="143" spans="1:14" s="59" customFormat="1" x14ac:dyDescent="0.25">
      <c r="A143" s="25" t="s">
        <v>201</v>
      </c>
      <c r="B143" s="41" t="s">
        <v>175</v>
      </c>
      <c r="C143" s="129">
        <v>0</v>
      </c>
      <c r="D143" s="129">
        <v>0</v>
      </c>
      <c r="E143" s="41"/>
      <c r="F143" s="136">
        <f t="shared" si="18"/>
        <v>0</v>
      </c>
      <c r="G143" s="136" t="str">
        <f t="shared" si="19"/>
        <v/>
      </c>
      <c r="H143" s="23"/>
      <c r="I143" s="25"/>
      <c r="J143" s="25"/>
      <c r="K143" s="25"/>
      <c r="L143" s="23"/>
      <c r="M143" s="23"/>
      <c r="N143" s="23"/>
    </row>
    <row r="144" spans="1:14" x14ac:dyDescent="0.25">
      <c r="A144" s="25" t="s">
        <v>202</v>
      </c>
      <c r="B144" s="41" t="s">
        <v>177</v>
      </c>
      <c r="C144" s="129">
        <v>0</v>
      </c>
      <c r="D144" s="129">
        <v>0</v>
      </c>
      <c r="E144" s="41"/>
      <c r="F144" s="136">
        <f t="shared" si="18"/>
        <v>0</v>
      </c>
      <c r="G144" s="136" t="str">
        <f t="shared" si="19"/>
        <v/>
      </c>
      <c r="H144" s="23"/>
      <c r="L144" s="23"/>
      <c r="M144" s="23"/>
    </row>
    <row r="145" spans="1:14" x14ac:dyDescent="0.25">
      <c r="A145" s="25" t="s">
        <v>203</v>
      </c>
      <c r="B145" s="41" t="s">
        <v>1132</v>
      </c>
      <c r="C145" s="129">
        <v>0</v>
      </c>
      <c r="D145" s="129">
        <v>0</v>
      </c>
      <c r="E145" s="41"/>
      <c r="F145" s="136">
        <f t="shared" si="18"/>
        <v>0</v>
      </c>
      <c r="G145" s="136" t="str">
        <f t="shared" si="19"/>
        <v/>
      </c>
      <c r="H145" s="23"/>
      <c r="L145" s="23"/>
      <c r="M145" s="23"/>
      <c r="N145" s="53"/>
    </row>
    <row r="146" spans="1:14" x14ac:dyDescent="0.25">
      <c r="A146" s="25" t="s">
        <v>204</v>
      </c>
      <c r="B146" s="41" t="s">
        <v>179</v>
      </c>
      <c r="C146" s="129">
        <v>0</v>
      </c>
      <c r="D146" s="129">
        <v>0</v>
      </c>
      <c r="E146" s="41"/>
      <c r="F146" s="136">
        <f t="shared" si="18"/>
        <v>0</v>
      </c>
      <c r="G146" s="136" t="str">
        <f t="shared" si="19"/>
        <v/>
      </c>
      <c r="H146" s="23"/>
      <c r="L146" s="23"/>
      <c r="M146" s="23"/>
      <c r="N146" s="53"/>
    </row>
    <row r="147" spans="1:14" x14ac:dyDescent="0.25">
      <c r="A147" s="25" t="s">
        <v>205</v>
      </c>
      <c r="B147" s="41" t="s">
        <v>1139</v>
      </c>
      <c r="C147" s="129">
        <v>0</v>
      </c>
      <c r="D147" s="129">
        <v>0</v>
      </c>
      <c r="E147" s="41"/>
      <c r="F147" s="136">
        <f t="shared" ref="F147" si="20">IF($C$155=0,"",IF(C147="[for completion]","",IF(C147="","",C147/$C$155)))</f>
        <v>0</v>
      </c>
      <c r="G147" s="136" t="str">
        <f t="shared" ref="G147" si="21">IF($D$155=0,"",IF(D147="[for completion]","",IF(D147="","",D147/$D$155)))</f>
        <v/>
      </c>
      <c r="H147" s="23"/>
      <c r="L147" s="23"/>
      <c r="M147" s="23"/>
      <c r="N147" s="53"/>
    </row>
    <row r="148" spans="1:14" x14ac:dyDescent="0.25">
      <c r="A148" s="25" t="s">
        <v>206</v>
      </c>
      <c r="B148" s="41" t="s">
        <v>181</v>
      </c>
      <c r="C148" s="129">
        <v>0</v>
      </c>
      <c r="D148" s="129">
        <v>0</v>
      </c>
      <c r="E148" s="41"/>
      <c r="F148" s="136">
        <f t="shared" ref="F148:F154" si="22">IF($C$155=0,"",IF(C148="[for completion]","",IF(C148="","",C148/$C$155)))</f>
        <v>0</v>
      </c>
      <c r="G148" s="136" t="str">
        <f t="shared" ref="G148:G154" si="23">IF($D$155=0,"",IF(D148="[for completion]","",IF(D148="","",D148/$D$155)))</f>
        <v/>
      </c>
      <c r="H148" s="23"/>
      <c r="L148" s="23"/>
      <c r="M148" s="23"/>
      <c r="N148" s="53"/>
    </row>
    <row r="149" spans="1:14" x14ac:dyDescent="0.25">
      <c r="A149" s="25" t="s">
        <v>207</v>
      </c>
      <c r="B149" s="41" t="s">
        <v>168</v>
      </c>
      <c r="C149" s="129">
        <v>0</v>
      </c>
      <c r="D149" s="129">
        <v>0</v>
      </c>
      <c r="E149" s="41"/>
      <c r="F149" s="136">
        <f t="shared" si="22"/>
        <v>0</v>
      </c>
      <c r="G149" s="136" t="str">
        <f t="shared" si="23"/>
        <v/>
      </c>
      <c r="H149" s="23"/>
      <c r="L149" s="23"/>
      <c r="M149" s="23"/>
      <c r="N149" s="53"/>
    </row>
    <row r="150" spans="1:14" x14ac:dyDescent="0.25">
      <c r="A150" s="25" t="s">
        <v>208</v>
      </c>
      <c r="B150" s="121" t="s">
        <v>1134</v>
      </c>
      <c r="C150" s="129">
        <v>0</v>
      </c>
      <c r="D150" s="129">
        <v>0</v>
      </c>
      <c r="E150" s="41"/>
      <c r="F150" s="136">
        <f t="shared" si="22"/>
        <v>0</v>
      </c>
      <c r="G150" s="136" t="str">
        <f t="shared" si="23"/>
        <v/>
      </c>
      <c r="H150" s="23"/>
      <c r="L150" s="23"/>
      <c r="M150" s="23"/>
      <c r="N150" s="53"/>
    </row>
    <row r="151" spans="1:14" x14ac:dyDescent="0.25">
      <c r="A151" s="25" t="s">
        <v>209</v>
      </c>
      <c r="B151" s="41" t="s">
        <v>183</v>
      </c>
      <c r="C151" s="129">
        <v>0</v>
      </c>
      <c r="D151" s="129">
        <v>0</v>
      </c>
      <c r="E151" s="41"/>
      <c r="F151" s="136">
        <f t="shared" si="22"/>
        <v>0</v>
      </c>
      <c r="G151" s="136" t="str">
        <f t="shared" si="23"/>
        <v/>
      </c>
      <c r="H151" s="23"/>
      <c r="L151" s="23"/>
      <c r="M151" s="23"/>
      <c r="N151" s="53"/>
    </row>
    <row r="152" spans="1:14" x14ac:dyDescent="0.25">
      <c r="A152" s="25" t="s">
        <v>210</v>
      </c>
      <c r="B152" s="41" t="s">
        <v>185</v>
      </c>
      <c r="C152" s="129">
        <v>0</v>
      </c>
      <c r="D152" s="129">
        <v>0</v>
      </c>
      <c r="E152" s="41"/>
      <c r="F152" s="136">
        <f t="shared" si="22"/>
        <v>0</v>
      </c>
      <c r="G152" s="136" t="str">
        <f t="shared" si="23"/>
        <v/>
      </c>
      <c r="H152" s="23"/>
      <c r="L152" s="23"/>
      <c r="M152" s="23"/>
      <c r="N152" s="53"/>
    </row>
    <row r="153" spans="1:14" x14ac:dyDescent="0.25">
      <c r="A153" s="25" t="s">
        <v>211</v>
      </c>
      <c r="B153" s="41" t="s">
        <v>1133</v>
      </c>
      <c r="C153" s="129">
        <v>0</v>
      </c>
      <c r="D153" s="129">
        <v>0</v>
      </c>
      <c r="E153" s="41"/>
      <c r="F153" s="136">
        <f t="shared" si="22"/>
        <v>0</v>
      </c>
      <c r="G153" s="136" t="str">
        <f t="shared" si="23"/>
        <v/>
      </c>
      <c r="H153" s="23"/>
      <c r="L153" s="23"/>
      <c r="M153" s="23"/>
      <c r="N153" s="53"/>
    </row>
    <row r="154" spans="1:14" x14ac:dyDescent="0.25">
      <c r="A154" s="25" t="s">
        <v>1136</v>
      </c>
      <c r="B154" s="41" t="s">
        <v>97</v>
      </c>
      <c r="C154" s="129">
        <v>0</v>
      </c>
      <c r="D154" s="129">
        <v>0</v>
      </c>
      <c r="E154" s="41"/>
      <c r="F154" s="136">
        <f t="shared" si="22"/>
        <v>0</v>
      </c>
      <c r="G154" s="136" t="str">
        <f t="shared" si="23"/>
        <v/>
      </c>
      <c r="H154" s="23"/>
      <c r="L154" s="23"/>
      <c r="M154" s="23"/>
      <c r="N154" s="53"/>
    </row>
    <row r="155" spans="1:14" x14ac:dyDescent="0.25">
      <c r="A155" s="25" t="s">
        <v>1140</v>
      </c>
      <c r="B155" s="57" t="s">
        <v>99</v>
      </c>
      <c r="C155" s="129">
        <f>SUM(C138:C154)</f>
        <v>8800</v>
      </c>
      <c r="D155" s="129">
        <f>SUM(D138:D154)</f>
        <v>0</v>
      </c>
      <c r="E155" s="41"/>
      <c r="F155" s="125">
        <f>SUM(F138:F154)</f>
        <v>1</v>
      </c>
      <c r="G155" s="125">
        <f>SUM(G138:G154)</f>
        <v>0</v>
      </c>
      <c r="H155" s="23"/>
      <c r="L155" s="23"/>
      <c r="M155" s="23"/>
      <c r="N155" s="53"/>
    </row>
    <row r="156" spans="1:14" outlineLevel="1" x14ac:dyDescent="0.25">
      <c r="A156" s="25" t="s">
        <v>212</v>
      </c>
      <c r="B156" s="52" t="s">
        <v>101</v>
      </c>
      <c r="C156" s="129"/>
      <c r="D156" s="129"/>
      <c r="E156" s="41"/>
      <c r="F156" s="136" t="str">
        <f>IF($C$155=0,"",IF(C156="[for completion]","",IF(C156="","",C156/$C$155)))</f>
        <v/>
      </c>
      <c r="G156" s="136" t="str">
        <f>IF($D$155=0,"",IF(D156="[for completion]","",IF(D156="","",D156/$D$155)))</f>
        <v/>
      </c>
      <c r="H156" s="23"/>
      <c r="L156" s="23"/>
      <c r="M156" s="23"/>
      <c r="N156" s="53"/>
    </row>
    <row r="157" spans="1:14" outlineLevel="1" x14ac:dyDescent="0.25">
      <c r="A157" s="25" t="s">
        <v>213</v>
      </c>
      <c r="B157" s="52" t="s">
        <v>101</v>
      </c>
      <c r="C157" s="129"/>
      <c r="D157" s="129"/>
      <c r="E157" s="41"/>
      <c r="F157" s="136" t="str">
        <f t="shared" ref="F157:F162" si="24">IF($C$155=0,"",IF(C157="[for completion]","",IF(C157="","",C157/$C$155)))</f>
        <v/>
      </c>
      <c r="G157" s="136" t="str">
        <f t="shared" ref="G157:G162" si="25">IF($D$155=0,"",IF(D157="[for completion]","",IF(D157="","",D157/$D$155)))</f>
        <v/>
      </c>
      <c r="H157" s="23"/>
      <c r="L157" s="23"/>
      <c r="M157" s="23"/>
      <c r="N157" s="53"/>
    </row>
    <row r="158" spans="1:14" outlineLevel="1" x14ac:dyDescent="0.25">
      <c r="A158" s="25" t="s">
        <v>214</v>
      </c>
      <c r="B158" s="52" t="s">
        <v>101</v>
      </c>
      <c r="C158" s="129"/>
      <c r="D158" s="129"/>
      <c r="E158" s="41"/>
      <c r="F158" s="136" t="str">
        <f t="shared" si="24"/>
        <v/>
      </c>
      <c r="G158" s="136" t="str">
        <f t="shared" si="25"/>
        <v/>
      </c>
      <c r="H158" s="23"/>
      <c r="L158" s="23"/>
      <c r="M158" s="23"/>
      <c r="N158" s="53"/>
    </row>
    <row r="159" spans="1:14" outlineLevel="1" x14ac:dyDescent="0.25">
      <c r="A159" s="25" t="s">
        <v>215</v>
      </c>
      <c r="B159" s="52" t="s">
        <v>101</v>
      </c>
      <c r="C159" s="129"/>
      <c r="D159" s="129"/>
      <c r="E159" s="41"/>
      <c r="F159" s="136" t="str">
        <f t="shared" si="24"/>
        <v/>
      </c>
      <c r="G159" s="136" t="str">
        <f t="shared" si="25"/>
        <v/>
      </c>
      <c r="H159" s="23"/>
      <c r="L159" s="23"/>
      <c r="M159" s="23"/>
      <c r="N159" s="53"/>
    </row>
    <row r="160" spans="1:14" outlineLevel="1" x14ac:dyDescent="0.25">
      <c r="A160" s="25" t="s">
        <v>216</v>
      </c>
      <c r="B160" s="52" t="s">
        <v>101</v>
      </c>
      <c r="C160" s="129"/>
      <c r="D160" s="129"/>
      <c r="E160" s="41"/>
      <c r="F160" s="136" t="str">
        <f t="shared" si="24"/>
        <v/>
      </c>
      <c r="G160" s="136" t="str">
        <f t="shared" si="25"/>
        <v/>
      </c>
      <c r="H160" s="23"/>
      <c r="L160" s="23"/>
      <c r="M160" s="23"/>
      <c r="N160" s="53"/>
    </row>
    <row r="161" spans="1:14" outlineLevel="1" x14ac:dyDescent="0.25">
      <c r="A161" s="25" t="s">
        <v>217</v>
      </c>
      <c r="B161" s="52" t="s">
        <v>101</v>
      </c>
      <c r="C161" s="129"/>
      <c r="D161" s="129"/>
      <c r="E161" s="41"/>
      <c r="F161" s="136" t="str">
        <f t="shared" si="24"/>
        <v/>
      </c>
      <c r="G161" s="136" t="str">
        <f t="shared" si="25"/>
        <v/>
      </c>
      <c r="H161" s="23"/>
      <c r="L161" s="23"/>
      <c r="M161" s="23"/>
      <c r="N161" s="53"/>
    </row>
    <row r="162" spans="1:14" outlineLevel="1" x14ac:dyDescent="0.25">
      <c r="A162" s="25" t="s">
        <v>218</v>
      </c>
      <c r="B162" s="52" t="s">
        <v>101</v>
      </c>
      <c r="C162" s="129"/>
      <c r="D162" s="129"/>
      <c r="E162" s="41"/>
      <c r="F162" s="136" t="str">
        <f t="shared" si="24"/>
        <v/>
      </c>
      <c r="G162" s="136" t="str">
        <f t="shared" si="25"/>
        <v/>
      </c>
      <c r="H162" s="23"/>
      <c r="L162" s="23"/>
      <c r="M162" s="23"/>
      <c r="N162" s="53"/>
    </row>
    <row r="163" spans="1:14" ht="15" customHeight="1" x14ac:dyDescent="0.25">
      <c r="A163" s="43"/>
      <c r="B163" s="44" t="s">
        <v>219</v>
      </c>
      <c r="C163" s="78" t="s">
        <v>159</v>
      </c>
      <c r="D163" s="78" t="s">
        <v>160</v>
      </c>
      <c r="E163" s="45"/>
      <c r="F163" s="78" t="s">
        <v>161</v>
      </c>
      <c r="G163" s="78" t="s">
        <v>162</v>
      </c>
      <c r="H163" s="23"/>
      <c r="L163" s="23"/>
      <c r="M163" s="23"/>
      <c r="N163" s="53"/>
    </row>
    <row r="164" spans="1:14" x14ac:dyDescent="0.25">
      <c r="A164" s="25" t="s">
        <v>221</v>
      </c>
      <c r="B164" s="23" t="s">
        <v>222</v>
      </c>
      <c r="C164" s="145">
        <v>8800</v>
      </c>
      <c r="D164" s="145">
        <v>8800</v>
      </c>
      <c r="E164" s="61"/>
      <c r="F164" s="136">
        <f>IF($C$167=0,"",IF(C164="[for completion]","",IF(C164="","",C164/$C$167)))</f>
        <v>1</v>
      </c>
      <c r="G164" s="136">
        <f>IF($D$167=0,"",IF(D164="[for completion]","",IF(D164="","",D164/$D$167)))</f>
        <v>1</v>
      </c>
      <c r="H164" s="23"/>
      <c r="L164" s="23"/>
      <c r="M164" s="23"/>
      <c r="N164" s="53"/>
    </row>
    <row r="165" spans="1:14" x14ac:dyDescent="0.25">
      <c r="A165" s="25" t="s">
        <v>223</v>
      </c>
      <c r="B165" s="23" t="s">
        <v>224</v>
      </c>
      <c r="C165" s="129">
        <v>0</v>
      </c>
      <c r="D165" s="129">
        <v>0</v>
      </c>
      <c r="E165" s="61"/>
      <c r="F165" s="136">
        <f t="shared" ref="F165:F166" si="26">IF($C$167=0,"",IF(C165="[for completion]","",IF(C165="","",C165/$C$167)))</f>
        <v>0</v>
      </c>
      <c r="G165" s="136">
        <f t="shared" ref="G165:G166" si="27">IF($D$167=0,"",IF(D165="[for completion]","",IF(D165="","",D165/$D$167)))</f>
        <v>0</v>
      </c>
      <c r="H165" s="23"/>
      <c r="L165" s="23"/>
      <c r="M165" s="23"/>
      <c r="N165" s="53"/>
    </row>
    <row r="166" spans="1:14" x14ac:dyDescent="0.25">
      <c r="A166" s="25" t="s">
        <v>225</v>
      </c>
      <c r="B166" s="23" t="s">
        <v>97</v>
      </c>
      <c r="C166" s="129">
        <v>0</v>
      </c>
      <c r="D166" s="129">
        <v>0</v>
      </c>
      <c r="E166" s="61"/>
      <c r="F166" s="136">
        <f t="shared" si="26"/>
        <v>0</v>
      </c>
      <c r="G166" s="136">
        <f t="shared" si="27"/>
        <v>0</v>
      </c>
      <c r="H166" s="23"/>
      <c r="L166" s="23"/>
      <c r="M166" s="23"/>
      <c r="N166" s="53"/>
    </row>
    <row r="167" spans="1:14" x14ac:dyDescent="0.25">
      <c r="A167" s="25" t="s">
        <v>226</v>
      </c>
      <c r="B167" s="62" t="s">
        <v>99</v>
      </c>
      <c r="C167" s="139">
        <f>SUM(C164:C166)</f>
        <v>8800</v>
      </c>
      <c r="D167" s="139">
        <f>SUM(D164:D166)</f>
        <v>8800</v>
      </c>
      <c r="E167" s="61"/>
      <c r="F167" s="138">
        <f>SUM(F164:F166)</f>
        <v>1</v>
      </c>
      <c r="G167" s="138">
        <f>SUM(G164:G166)</f>
        <v>1</v>
      </c>
      <c r="H167" s="23"/>
      <c r="L167" s="23"/>
      <c r="M167" s="23"/>
      <c r="N167" s="53"/>
    </row>
    <row r="168" spans="1:14" outlineLevel="1" x14ac:dyDescent="0.25">
      <c r="A168" s="25" t="s">
        <v>227</v>
      </c>
      <c r="B168" s="62"/>
      <c r="C168" s="139"/>
      <c r="D168" s="139"/>
      <c r="E168" s="61"/>
      <c r="F168" s="61"/>
      <c r="G168" s="21"/>
      <c r="H168" s="23"/>
      <c r="L168" s="23"/>
      <c r="M168" s="23"/>
      <c r="N168" s="53"/>
    </row>
    <row r="169" spans="1:14" outlineLevel="1" x14ac:dyDescent="0.25">
      <c r="A169" s="25" t="s">
        <v>228</v>
      </c>
      <c r="B169" s="62"/>
      <c r="C169" s="139"/>
      <c r="D169" s="139"/>
      <c r="E169" s="61"/>
      <c r="F169" s="61"/>
      <c r="G169" s="21"/>
      <c r="H169" s="23"/>
      <c r="L169" s="23"/>
      <c r="M169" s="23"/>
      <c r="N169" s="53"/>
    </row>
    <row r="170" spans="1:14" outlineLevel="1" x14ac:dyDescent="0.25">
      <c r="A170" s="25" t="s">
        <v>229</v>
      </c>
      <c r="B170" s="62"/>
      <c r="C170" s="139"/>
      <c r="D170" s="139"/>
      <c r="E170" s="61"/>
      <c r="F170" s="61"/>
      <c r="G170" s="21"/>
      <c r="H170" s="23"/>
      <c r="L170" s="23"/>
      <c r="M170" s="23"/>
      <c r="N170" s="53"/>
    </row>
    <row r="171" spans="1:14" outlineLevel="1" x14ac:dyDescent="0.25">
      <c r="A171" s="25" t="s">
        <v>230</v>
      </c>
      <c r="B171" s="62"/>
      <c r="C171" s="139"/>
      <c r="D171" s="139"/>
      <c r="E171" s="61"/>
      <c r="F171" s="61"/>
      <c r="G171" s="21"/>
      <c r="H171" s="23"/>
      <c r="L171" s="23"/>
      <c r="M171" s="23"/>
      <c r="N171" s="53"/>
    </row>
    <row r="172" spans="1:14" outlineLevel="1" x14ac:dyDescent="0.25">
      <c r="A172" s="25" t="s">
        <v>231</v>
      </c>
      <c r="B172" s="62"/>
      <c r="C172" s="139"/>
      <c r="D172" s="139"/>
      <c r="E172" s="61"/>
      <c r="F172" s="61"/>
      <c r="G172" s="21"/>
      <c r="H172" s="23"/>
      <c r="L172" s="23"/>
      <c r="M172" s="23"/>
      <c r="N172" s="53"/>
    </row>
    <row r="173" spans="1:14" ht="15" customHeight="1" x14ac:dyDescent="0.25">
      <c r="A173" s="43"/>
      <c r="B173" s="44" t="s">
        <v>232</v>
      </c>
      <c r="C173" s="43" t="s">
        <v>64</v>
      </c>
      <c r="D173" s="43"/>
      <c r="E173" s="45"/>
      <c r="F173" s="46" t="s">
        <v>233</v>
      </c>
      <c r="G173" s="46"/>
      <c r="H173" s="23"/>
      <c r="L173" s="23"/>
      <c r="M173" s="23"/>
      <c r="N173" s="53"/>
    </row>
    <row r="174" spans="1:14" ht="15" customHeight="1" x14ac:dyDescent="0.25">
      <c r="A174" s="25" t="s">
        <v>234</v>
      </c>
      <c r="B174" s="41" t="s">
        <v>235</v>
      </c>
      <c r="C174" s="129">
        <v>0</v>
      </c>
      <c r="D174" s="38"/>
      <c r="E174" s="30"/>
      <c r="F174" s="136" t="str">
        <f>IF($C$179=0,"",IF(C174="[for completion]","",C174/$C$179))</f>
        <v/>
      </c>
      <c r="G174" s="49"/>
      <c r="H174" s="23"/>
      <c r="L174" s="23"/>
      <c r="M174" s="23"/>
      <c r="N174" s="53"/>
    </row>
    <row r="175" spans="1:14" ht="30.75" customHeight="1" x14ac:dyDescent="0.25">
      <c r="A175" s="25" t="s">
        <v>9</v>
      </c>
      <c r="B175" s="41" t="s">
        <v>974</v>
      </c>
      <c r="C175" s="129">
        <v>0</v>
      </c>
      <c r="E175" s="51"/>
      <c r="F175" s="136" t="str">
        <f>IF($C$179=0,"",IF(C175="[for completion]","",C175/$C$179))</f>
        <v/>
      </c>
      <c r="G175" s="49"/>
      <c r="H175" s="23"/>
      <c r="L175" s="23"/>
      <c r="M175" s="23"/>
      <c r="N175" s="53"/>
    </row>
    <row r="176" spans="1:14" x14ac:dyDescent="0.25">
      <c r="A176" s="25" t="s">
        <v>236</v>
      </c>
      <c r="B176" s="41" t="s">
        <v>237</v>
      </c>
      <c r="C176" s="129">
        <v>0</v>
      </c>
      <c r="E176" s="51"/>
      <c r="F176" s="136"/>
      <c r="G176" s="49"/>
      <c r="H176" s="23"/>
      <c r="L176" s="23"/>
      <c r="M176" s="23"/>
      <c r="N176" s="53"/>
    </row>
    <row r="177" spans="1:14" x14ac:dyDescent="0.25">
      <c r="A177" s="25" t="s">
        <v>238</v>
      </c>
      <c r="B177" s="41" t="s">
        <v>239</v>
      </c>
      <c r="C177" s="129">
        <v>0</v>
      </c>
      <c r="E177" s="51"/>
      <c r="F177" s="136" t="str">
        <f t="shared" ref="F177:F187" si="28">IF($C$179=0,"",IF(C177="[for completion]","",C177/$C$179))</f>
        <v/>
      </c>
      <c r="G177" s="49"/>
      <c r="H177" s="23"/>
      <c r="L177" s="23"/>
      <c r="M177" s="23"/>
      <c r="N177" s="53"/>
    </row>
    <row r="178" spans="1:14" x14ac:dyDescent="0.25">
      <c r="A178" s="25" t="s">
        <v>240</v>
      </c>
      <c r="B178" s="41" t="s">
        <v>97</v>
      </c>
      <c r="C178" s="129">
        <v>0</v>
      </c>
      <c r="E178" s="51"/>
      <c r="F178" s="136" t="str">
        <f t="shared" si="28"/>
        <v/>
      </c>
      <c r="G178" s="49"/>
      <c r="H178" s="23"/>
      <c r="L178" s="23"/>
      <c r="M178" s="23"/>
      <c r="N178" s="53"/>
    </row>
    <row r="179" spans="1:14" x14ac:dyDescent="0.25">
      <c r="A179" s="25" t="s">
        <v>10</v>
      </c>
      <c r="B179" s="57" t="s">
        <v>99</v>
      </c>
      <c r="C179" s="130">
        <f>SUM(C174:C178)</f>
        <v>0</v>
      </c>
      <c r="E179" s="51"/>
      <c r="F179" s="137">
        <f>SUM(F174:F178)</f>
        <v>0</v>
      </c>
      <c r="G179" s="49"/>
      <c r="H179" s="23"/>
      <c r="L179" s="23"/>
      <c r="M179" s="23"/>
      <c r="N179" s="53"/>
    </row>
    <row r="180" spans="1:14" outlineLevel="1" x14ac:dyDescent="0.25">
      <c r="A180" s="25" t="s">
        <v>241</v>
      </c>
      <c r="B180" s="63" t="s">
        <v>242</v>
      </c>
      <c r="C180" s="129"/>
      <c r="E180" s="51"/>
      <c r="F180" s="136" t="str">
        <f t="shared" si="28"/>
        <v/>
      </c>
      <c r="G180" s="49"/>
      <c r="H180" s="23"/>
      <c r="L180" s="23"/>
      <c r="M180" s="23"/>
      <c r="N180" s="53"/>
    </row>
    <row r="181" spans="1:14" s="63" customFormat="1" ht="30" outlineLevel="1" x14ac:dyDescent="0.25">
      <c r="A181" s="25" t="s">
        <v>243</v>
      </c>
      <c r="B181" s="63" t="s">
        <v>244</v>
      </c>
      <c r="C181" s="140"/>
      <c r="F181" s="136" t="str">
        <f t="shared" si="28"/>
        <v/>
      </c>
    </row>
    <row r="182" spans="1:14" ht="30" outlineLevel="1" x14ac:dyDescent="0.25">
      <c r="A182" s="25" t="s">
        <v>245</v>
      </c>
      <c r="B182" s="63" t="s">
        <v>246</v>
      </c>
      <c r="C182" s="129"/>
      <c r="E182" s="51"/>
      <c r="F182" s="136" t="str">
        <f t="shared" si="28"/>
        <v/>
      </c>
      <c r="G182" s="49"/>
      <c r="H182" s="23"/>
      <c r="L182" s="23"/>
      <c r="M182" s="23"/>
      <c r="N182" s="53"/>
    </row>
    <row r="183" spans="1:14" outlineLevel="1" x14ac:dyDescent="0.25">
      <c r="A183" s="25" t="s">
        <v>247</v>
      </c>
      <c r="B183" s="63" t="s">
        <v>248</v>
      </c>
      <c r="C183" s="129"/>
      <c r="E183" s="51"/>
      <c r="F183" s="136" t="str">
        <f t="shared" si="28"/>
        <v/>
      </c>
      <c r="G183" s="49"/>
      <c r="H183" s="23"/>
      <c r="L183" s="23"/>
      <c r="M183" s="23"/>
      <c r="N183" s="53"/>
    </row>
    <row r="184" spans="1:14" s="63" customFormat="1" ht="30" outlineLevel="1" x14ac:dyDescent="0.25">
      <c r="A184" s="25" t="s">
        <v>249</v>
      </c>
      <c r="B184" s="63" t="s">
        <v>250</v>
      </c>
      <c r="C184" s="140"/>
      <c r="F184" s="136" t="str">
        <f t="shared" si="28"/>
        <v/>
      </c>
    </row>
    <row r="185" spans="1:14" ht="30" outlineLevel="1" x14ac:dyDescent="0.25">
      <c r="A185" s="25" t="s">
        <v>251</v>
      </c>
      <c r="B185" s="63" t="s">
        <v>252</v>
      </c>
      <c r="C185" s="129"/>
      <c r="E185" s="51"/>
      <c r="F185" s="136" t="str">
        <f t="shared" si="28"/>
        <v/>
      </c>
      <c r="G185" s="49"/>
      <c r="H185" s="23"/>
      <c r="L185" s="23"/>
      <c r="M185" s="23"/>
      <c r="N185" s="53"/>
    </row>
    <row r="186" spans="1:14" outlineLevel="1" x14ac:dyDescent="0.25">
      <c r="A186" s="25" t="s">
        <v>253</v>
      </c>
      <c r="B186" s="63" t="s">
        <v>254</v>
      </c>
      <c r="C186" s="129"/>
      <c r="E186" s="51"/>
      <c r="F186" s="136" t="str">
        <f t="shared" si="28"/>
        <v/>
      </c>
      <c r="G186" s="49"/>
      <c r="H186" s="23"/>
      <c r="L186" s="23"/>
      <c r="M186" s="23"/>
      <c r="N186" s="53"/>
    </row>
    <row r="187" spans="1:14" outlineLevel="1" x14ac:dyDescent="0.25">
      <c r="A187" s="25" t="s">
        <v>255</v>
      </c>
      <c r="B187" s="63" t="s">
        <v>256</v>
      </c>
      <c r="C187" s="129"/>
      <c r="E187" s="51"/>
      <c r="F187" s="136" t="str">
        <f t="shared" si="28"/>
        <v/>
      </c>
      <c r="G187" s="49"/>
      <c r="H187" s="23"/>
      <c r="L187" s="23"/>
      <c r="M187" s="23"/>
      <c r="N187" s="53"/>
    </row>
    <row r="188" spans="1:14" outlineLevel="1" x14ac:dyDescent="0.25">
      <c r="A188" s="25" t="s">
        <v>257</v>
      </c>
      <c r="B188" s="63"/>
      <c r="E188" s="51"/>
      <c r="F188" s="49"/>
      <c r="G188" s="49"/>
      <c r="H188" s="23"/>
      <c r="L188" s="23"/>
      <c r="M188" s="23"/>
      <c r="N188" s="53"/>
    </row>
    <row r="189" spans="1:14" outlineLevel="1" x14ac:dyDescent="0.25">
      <c r="A189" s="25" t="s">
        <v>258</v>
      </c>
      <c r="B189" s="63"/>
      <c r="E189" s="51"/>
      <c r="F189" s="49"/>
      <c r="G189" s="49"/>
      <c r="H189" s="23"/>
      <c r="L189" s="23"/>
      <c r="M189" s="23"/>
      <c r="N189" s="53"/>
    </row>
    <row r="190" spans="1:14" outlineLevel="1" x14ac:dyDescent="0.25">
      <c r="A190" s="25" t="s">
        <v>259</v>
      </c>
      <c r="B190" s="63"/>
      <c r="E190" s="51"/>
      <c r="F190" s="49"/>
      <c r="G190" s="49"/>
      <c r="H190" s="23"/>
      <c r="L190" s="23"/>
      <c r="M190" s="23"/>
      <c r="N190" s="53"/>
    </row>
    <row r="191" spans="1:14" outlineLevel="1" x14ac:dyDescent="0.25">
      <c r="A191" s="25" t="s">
        <v>260</v>
      </c>
      <c r="B191" s="52"/>
      <c r="E191" s="51"/>
      <c r="F191" s="49"/>
      <c r="G191" s="49"/>
      <c r="H191" s="23"/>
      <c r="L191" s="23"/>
      <c r="M191" s="23"/>
      <c r="N191" s="53"/>
    </row>
    <row r="192" spans="1:14" ht="15" customHeight="1" x14ac:dyDescent="0.25">
      <c r="A192" s="43"/>
      <c r="B192" s="44" t="s">
        <v>261</v>
      </c>
      <c r="C192" s="43" t="s">
        <v>64</v>
      </c>
      <c r="D192" s="43"/>
      <c r="E192" s="45"/>
      <c r="F192" s="46" t="s">
        <v>233</v>
      </c>
      <c r="G192" s="46"/>
      <c r="H192" s="23"/>
      <c r="L192" s="23"/>
      <c r="M192" s="23"/>
      <c r="N192" s="53"/>
    </row>
    <row r="193" spans="1:14" x14ac:dyDescent="0.25">
      <c r="A193" s="25" t="s">
        <v>262</v>
      </c>
      <c r="B193" s="41" t="s">
        <v>263</v>
      </c>
      <c r="C193" s="129">
        <v>0</v>
      </c>
      <c r="E193" s="48"/>
      <c r="F193" s="136" t="str">
        <f t="shared" ref="F193:F206" si="29">IF($C$208=0,"",IF(C193="[for completion]","",C193/$C$208))</f>
        <v/>
      </c>
      <c r="G193" s="49"/>
      <c r="H193" s="23"/>
      <c r="L193" s="23"/>
      <c r="M193" s="23"/>
      <c r="N193" s="53"/>
    </row>
    <row r="194" spans="1:14" x14ac:dyDescent="0.25">
      <c r="A194" s="25" t="s">
        <v>264</v>
      </c>
      <c r="B194" s="41" t="s">
        <v>265</v>
      </c>
      <c r="C194" s="129">
        <v>0</v>
      </c>
      <c r="E194" s="51"/>
      <c r="F194" s="136" t="str">
        <f t="shared" si="29"/>
        <v/>
      </c>
      <c r="G194" s="51"/>
      <c r="H194" s="23"/>
      <c r="L194" s="23"/>
      <c r="M194" s="23"/>
      <c r="N194" s="53"/>
    </row>
    <row r="195" spans="1:14" x14ac:dyDescent="0.25">
      <c r="A195" s="25" t="s">
        <v>266</v>
      </c>
      <c r="B195" s="41" t="s">
        <v>267</v>
      </c>
      <c r="C195" s="129">
        <v>0</v>
      </c>
      <c r="E195" s="51"/>
      <c r="F195" s="136" t="str">
        <f t="shared" si="29"/>
        <v/>
      </c>
      <c r="G195" s="51"/>
      <c r="H195" s="23"/>
      <c r="L195" s="23"/>
      <c r="M195" s="23"/>
      <c r="N195" s="53"/>
    </row>
    <row r="196" spans="1:14" x14ac:dyDescent="0.25">
      <c r="A196" s="25" t="s">
        <v>268</v>
      </c>
      <c r="B196" s="41" t="s">
        <v>269</v>
      </c>
      <c r="C196" s="129">
        <v>0</v>
      </c>
      <c r="E196" s="51"/>
      <c r="F196" s="136" t="str">
        <f t="shared" si="29"/>
        <v/>
      </c>
      <c r="G196" s="51"/>
      <c r="H196" s="23"/>
      <c r="L196" s="23"/>
      <c r="M196" s="23"/>
      <c r="N196" s="53"/>
    </row>
    <row r="197" spans="1:14" x14ac:dyDescent="0.25">
      <c r="A197" s="25" t="s">
        <v>270</v>
      </c>
      <c r="B197" s="41" t="s">
        <v>271</v>
      </c>
      <c r="C197" s="129">
        <v>0</v>
      </c>
      <c r="E197" s="51"/>
      <c r="F197" s="136" t="str">
        <f t="shared" si="29"/>
        <v/>
      </c>
      <c r="G197" s="51"/>
      <c r="H197" s="23"/>
      <c r="L197" s="23"/>
      <c r="M197" s="23"/>
      <c r="N197" s="53"/>
    </row>
    <row r="198" spans="1:14" x14ac:dyDescent="0.25">
      <c r="A198" s="25" t="s">
        <v>272</v>
      </c>
      <c r="B198" s="41" t="s">
        <v>273</v>
      </c>
      <c r="C198" s="129">
        <v>0</v>
      </c>
      <c r="E198" s="51"/>
      <c r="F198" s="136" t="str">
        <f t="shared" si="29"/>
        <v/>
      </c>
      <c r="G198" s="51"/>
      <c r="H198" s="23"/>
      <c r="L198" s="23"/>
      <c r="M198" s="23"/>
      <c r="N198" s="53"/>
    </row>
    <row r="199" spans="1:14" x14ac:dyDescent="0.25">
      <c r="A199" s="25" t="s">
        <v>274</v>
      </c>
      <c r="B199" s="41" t="s">
        <v>275</v>
      </c>
      <c r="C199" s="129">
        <v>0</v>
      </c>
      <c r="E199" s="51"/>
      <c r="F199" s="136" t="str">
        <f t="shared" si="29"/>
        <v/>
      </c>
      <c r="G199" s="51"/>
      <c r="H199" s="23"/>
      <c r="L199" s="23"/>
      <c r="M199" s="23"/>
      <c r="N199" s="53"/>
    </row>
    <row r="200" spans="1:14" x14ac:dyDescent="0.25">
      <c r="A200" s="25" t="s">
        <v>276</v>
      </c>
      <c r="B200" s="41" t="s">
        <v>12</v>
      </c>
      <c r="C200" s="129">
        <v>0</v>
      </c>
      <c r="E200" s="51"/>
      <c r="F200" s="136" t="str">
        <f t="shared" si="29"/>
        <v/>
      </c>
      <c r="G200" s="51"/>
      <c r="H200" s="23"/>
      <c r="L200" s="23"/>
      <c r="M200" s="23"/>
      <c r="N200" s="53"/>
    </row>
    <row r="201" spans="1:14" x14ac:dyDescent="0.25">
      <c r="A201" s="25" t="s">
        <v>277</v>
      </c>
      <c r="B201" s="41" t="s">
        <v>278</v>
      </c>
      <c r="C201" s="129">
        <v>0</v>
      </c>
      <c r="E201" s="51"/>
      <c r="F201" s="136" t="str">
        <f t="shared" si="29"/>
        <v/>
      </c>
      <c r="G201" s="51"/>
      <c r="H201" s="23"/>
      <c r="L201" s="23"/>
      <c r="M201" s="23"/>
      <c r="N201" s="53"/>
    </row>
    <row r="202" spans="1:14" x14ac:dyDescent="0.25">
      <c r="A202" s="25" t="s">
        <v>279</v>
      </c>
      <c r="B202" s="41" t="s">
        <v>280</v>
      </c>
      <c r="C202" s="129">
        <v>0</v>
      </c>
      <c r="E202" s="51"/>
      <c r="F202" s="136" t="str">
        <f t="shared" si="29"/>
        <v/>
      </c>
      <c r="G202" s="51"/>
      <c r="H202" s="23"/>
      <c r="L202" s="23"/>
      <c r="M202" s="23"/>
      <c r="N202" s="53"/>
    </row>
    <row r="203" spans="1:14" x14ac:dyDescent="0.25">
      <c r="A203" s="25" t="s">
        <v>281</v>
      </c>
      <c r="B203" s="41" t="s">
        <v>282</v>
      </c>
      <c r="C203" s="129">
        <v>0</v>
      </c>
      <c r="E203" s="51"/>
      <c r="F203" s="136" t="str">
        <f t="shared" si="29"/>
        <v/>
      </c>
      <c r="G203" s="51"/>
      <c r="H203" s="23"/>
      <c r="L203" s="23"/>
      <c r="M203" s="23"/>
      <c r="N203" s="53"/>
    </row>
    <row r="204" spans="1:14" x14ac:dyDescent="0.25">
      <c r="A204" s="25" t="s">
        <v>283</v>
      </c>
      <c r="B204" s="41" t="s">
        <v>284</v>
      </c>
      <c r="C204" s="129">
        <v>0</v>
      </c>
      <c r="E204" s="51"/>
      <c r="F204" s="136" t="str">
        <f t="shared" si="29"/>
        <v/>
      </c>
      <c r="G204" s="51"/>
      <c r="H204" s="23"/>
      <c r="L204" s="23"/>
      <c r="M204" s="23"/>
      <c r="N204" s="53"/>
    </row>
    <row r="205" spans="1:14" x14ac:dyDescent="0.25">
      <c r="A205" s="25" t="s">
        <v>285</v>
      </c>
      <c r="B205" s="41" t="s">
        <v>286</v>
      </c>
      <c r="C205" s="129">
        <v>0</v>
      </c>
      <c r="E205" s="51"/>
      <c r="F205" s="136" t="str">
        <f t="shared" si="29"/>
        <v/>
      </c>
      <c r="G205" s="51"/>
      <c r="H205" s="23"/>
      <c r="L205" s="23"/>
      <c r="M205" s="23"/>
      <c r="N205" s="53"/>
    </row>
    <row r="206" spans="1:14" x14ac:dyDescent="0.25">
      <c r="A206" s="25" t="s">
        <v>287</v>
      </c>
      <c r="B206" s="41" t="s">
        <v>97</v>
      </c>
      <c r="C206" s="129">
        <v>0</v>
      </c>
      <c r="E206" s="51"/>
      <c r="F206" s="136" t="str">
        <f t="shared" si="29"/>
        <v/>
      </c>
      <c r="G206" s="51"/>
      <c r="H206" s="23"/>
      <c r="L206" s="23"/>
      <c r="M206" s="23"/>
      <c r="N206" s="53"/>
    </row>
    <row r="207" spans="1:14" x14ac:dyDescent="0.25">
      <c r="A207" s="25" t="s">
        <v>288</v>
      </c>
      <c r="B207" s="50" t="s">
        <v>289</v>
      </c>
      <c r="C207" s="129">
        <v>0</v>
      </c>
      <c r="E207" s="51"/>
      <c r="F207" s="136"/>
      <c r="G207" s="51"/>
      <c r="H207" s="23"/>
      <c r="L207" s="23"/>
      <c r="M207" s="23"/>
      <c r="N207" s="53"/>
    </row>
    <row r="208" spans="1:14" x14ac:dyDescent="0.25">
      <c r="A208" s="25" t="s">
        <v>290</v>
      </c>
      <c r="B208" s="57" t="s">
        <v>99</v>
      </c>
      <c r="C208" s="130">
        <f>SUM(C193:C206)</f>
        <v>0</v>
      </c>
      <c r="D208" s="41"/>
      <c r="E208" s="51"/>
      <c r="F208" s="137">
        <f>SUM(F193:F206)</f>
        <v>0</v>
      </c>
      <c r="G208" s="51"/>
      <c r="H208" s="23"/>
      <c r="L208" s="23"/>
      <c r="M208" s="23"/>
      <c r="N208" s="53"/>
    </row>
    <row r="209" spans="1:14" outlineLevel="1" x14ac:dyDescent="0.25">
      <c r="A209" s="25" t="s">
        <v>291</v>
      </c>
      <c r="B209" s="52" t="s">
        <v>101</v>
      </c>
      <c r="C209" s="129"/>
      <c r="E209" s="51"/>
      <c r="F209" s="136" t="str">
        <f>IF($C$208=0,"",IF(C209="[for completion]","",C209/$C$208))</f>
        <v/>
      </c>
      <c r="G209" s="51"/>
      <c r="H209" s="23"/>
      <c r="L209" s="23"/>
      <c r="M209" s="23"/>
      <c r="N209" s="53"/>
    </row>
    <row r="210" spans="1:14" outlineLevel="1" x14ac:dyDescent="0.25">
      <c r="A210" s="25" t="s">
        <v>292</v>
      </c>
      <c r="B210" s="52" t="s">
        <v>101</v>
      </c>
      <c r="C210" s="129"/>
      <c r="E210" s="51"/>
      <c r="F210" s="136" t="str">
        <f t="shared" ref="F210:F215" si="30">IF($C$208=0,"",IF(C210="[for completion]","",C210/$C$208))</f>
        <v/>
      </c>
      <c r="G210" s="51"/>
      <c r="H210" s="23"/>
      <c r="L210" s="23"/>
      <c r="M210" s="23"/>
      <c r="N210" s="53"/>
    </row>
    <row r="211" spans="1:14" outlineLevel="1" x14ac:dyDescent="0.25">
      <c r="A211" s="25" t="s">
        <v>293</v>
      </c>
      <c r="B211" s="52" t="s">
        <v>101</v>
      </c>
      <c r="C211" s="129"/>
      <c r="E211" s="51"/>
      <c r="F211" s="136" t="str">
        <f t="shared" si="30"/>
        <v/>
      </c>
      <c r="G211" s="51"/>
      <c r="H211" s="23"/>
      <c r="L211" s="23"/>
      <c r="M211" s="23"/>
      <c r="N211" s="53"/>
    </row>
    <row r="212" spans="1:14" outlineLevel="1" x14ac:dyDescent="0.25">
      <c r="A212" s="25" t="s">
        <v>294</v>
      </c>
      <c r="B212" s="52" t="s">
        <v>101</v>
      </c>
      <c r="C212" s="129"/>
      <c r="E212" s="51"/>
      <c r="F212" s="136" t="str">
        <f t="shared" si="30"/>
        <v/>
      </c>
      <c r="G212" s="51"/>
      <c r="H212" s="23"/>
      <c r="L212" s="23"/>
      <c r="M212" s="23"/>
      <c r="N212" s="53"/>
    </row>
    <row r="213" spans="1:14" outlineLevel="1" x14ac:dyDescent="0.25">
      <c r="A213" s="25" t="s">
        <v>295</v>
      </c>
      <c r="B213" s="52" t="s">
        <v>101</v>
      </c>
      <c r="C213" s="129"/>
      <c r="E213" s="51"/>
      <c r="F213" s="136" t="str">
        <f t="shared" si="30"/>
        <v/>
      </c>
      <c r="G213" s="51"/>
      <c r="H213" s="23"/>
      <c r="L213" s="23"/>
      <c r="M213" s="23"/>
      <c r="N213" s="53"/>
    </row>
    <row r="214" spans="1:14" outlineLevel="1" x14ac:dyDescent="0.25">
      <c r="A214" s="25" t="s">
        <v>296</v>
      </c>
      <c r="B214" s="52" t="s">
        <v>101</v>
      </c>
      <c r="C214" s="129"/>
      <c r="E214" s="51"/>
      <c r="F214" s="136" t="str">
        <f t="shared" si="30"/>
        <v/>
      </c>
      <c r="G214" s="51"/>
      <c r="H214" s="23"/>
      <c r="L214" s="23"/>
      <c r="M214" s="23"/>
      <c r="N214" s="53"/>
    </row>
    <row r="215" spans="1:14" outlineLevel="1" x14ac:dyDescent="0.25">
      <c r="A215" s="25" t="s">
        <v>297</v>
      </c>
      <c r="B215" s="52" t="s">
        <v>101</v>
      </c>
      <c r="C215" s="129"/>
      <c r="E215" s="51"/>
      <c r="F215" s="136" t="str">
        <f t="shared" si="30"/>
        <v/>
      </c>
      <c r="G215" s="51"/>
      <c r="H215" s="23"/>
      <c r="L215" s="23"/>
      <c r="M215" s="23"/>
      <c r="N215" s="53"/>
    </row>
    <row r="216" spans="1:14" ht="15" customHeight="1" x14ac:dyDescent="0.25">
      <c r="A216" s="43"/>
      <c r="B216" s="44" t="s">
        <v>298</v>
      </c>
      <c r="C216" s="43" t="s">
        <v>64</v>
      </c>
      <c r="D216" s="43"/>
      <c r="E216" s="45"/>
      <c r="F216" s="46" t="s">
        <v>87</v>
      </c>
      <c r="G216" s="46" t="s">
        <v>220</v>
      </c>
      <c r="H216" s="23"/>
      <c r="L216" s="23"/>
      <c r="M216" s="23"/>
      <c r="N216" s="53"/>
    </row>
    <row r="217" spans="1:14" x14ac:dyDescent="0.25">
      <c r="A217" s="25" t="s">
        <v>299</v>
      </c>
      <c r="B217" s="21" t="s">
        <v>300</v>
      </c>
      <c r="C217" s="129">
        <v>0</v>
      </c>
      <c r="E217" s="61"/>
      <c r="F217" s="136">
        <f>IF($C$38=0,"",IF(C217="[for completion]","",IF(C217="","",C217/$C$38)))</f>
        <v>0</v>
      </c>
      <c r="G217" s="136">
        <f>IF($C$39=0,"",IF(C217="[for completion]","",IF(C217="","",C217/$C$39)))</f>
        <v>0</v>
      </c>
      <c r="H217" s="23"/>
      <c r="L217" s="23"/>
      <c r="M217" s="23"/>
      <c r="N217" s="53"/>
    </row>
    <row r="218" spans="1:14" x14ac:dyDescent="0.25">
      <c r="A218" s="25" t="s">
        <v>301</v>
      </c>
      <c r="B218" s="21" t="s">
        <v>302</v>
      </c>
      <c r="C218" s="129">
        <v>0</v>
      </c>
      <c r="E218" s="61"/>
      <c r="F218" s="136">
        <f t="shared" ref="F218:F219" si="31">IF($C$38=0,"",IF(C218="[for completion]","",IF(C218="","",C218/$C$38)))</f>
        <v>0</v>
      </c>
      <c r="G218" s="136">
        <f t="shared" ref="G218:G219" si="32">IF($C$39=0,"",IF(C218="[for completion]","",IF(C218="","",C218/$C$39)))</f>
        <v>0</v>
      </c>
      <c r="H218" s="23"/>
      <c r="L218" s="23"/>
      <c r="M218" s="23"/>
      <c r="N218" s="53"/>
    </row>
    <row r="219" spans="1:14" x14ac:dyDescent="0.25">
      <c r="A219" s="25" t="s">
        <v>303</v>
      </c>
      <c r="B219" s="21" t="s">
        <v>97</v>
      </c>
      <c r="C219" s="129">
        <v>0</v>
      </c>
      <c r="E219" s="61"/>
      <c r="F219" s="136">
        <f t="shared" si="31"/>
        <v>0</v>
      </c>
      <c r="G219" s="136">
        <f t="shared" si="32"/>
        <v>0</v>
      </c>
      <c r="H219" s="23"/>
      <c r="L219" s="23"/>
      <c r="M219" s="23"/>
      <c r="N219" s="53"/>
    </row>
    <row r="220" spans="1:14" x14ac:dyDescent="0.25">
      <c r="A220" s="25" t="s">
        <v>304</v>
      </c>
      <c r="B220" s="57" t="s">
        <v>99</v>
      </c>
      <c r="C220" s="129">
        <f>SUM(C217:C219)</f>
        <v>0</v>
      </c>
      <c r="E220" s="61"/>
      <c r="F220" s="125">
        <f>SUM(F217:F219)</f>
        <v>0</v>
      </c>
      <c r="G220" s="125">
        <f>SUM(G217:G219)</f>
        <v>0</v>
      </c>
      <c r="H220" s="23"/>
      <c r="L220" s="23"/>
      <c r="M220" s="23"/>
      <c r="N220" s="53"/>
    </row>
    <row r="221" spans="1:14" outlineLevel="1" x14ac:dyDescent="0.25">
      <c r="A221" s="25" t="s">
        <v>305</v>
      </c>
      <c r="B221" s="52" t="s">
        <v>101</v>
      </c>
      <c r="C221" s="129"/>
      <c r="E221" s="61"/>
      <c r="F221" s="136" t="str">
        <f t="shared" ref="F221:F227" si="33">IF($C$38=0,"",IF(C221="[for completion]","",IF(C221="","",C221/$C$38)))</f>
        <v/>
      </c>
      <c r="G221" s="136" t="str">
        <f t="shared" ref="G221:G227" si="34">IF($C$39=0,"",IF(C221="[for completion]","",IF(C221="","",C221/$C$39)))</f>
        <v/>
      </c>
      <c r="H221" s="23"/>
      <c r="L221" s="23"/>
      <c r="M221" s="23"/>
      <c r="N221" s="53"/>
    </row>
    <row r="222" spans="1:14" outlineLevel="1" x14ac:dyDescent="0.25">
      <c r="A222" s="25" t="s">
        <v>306</v>
      </c>
      <c r="B222" s="52" t="s">
        <v>101</v>
      </c>
      <c r="C222" s="129"/>
      <c r="E222" s="61"/>
      <c r="F222" s="136" t="str">
        <f t="shared" si="33"/>
        <v/>
      </c>
      <c r="G222" s="136" t="str">
        <f t="shared" si="34"/>
        <v/>
      </c>
      <c r="H222" s="23"/>
      <c r="L222" s="23"/>
      <c r="M222" s="23"/>
      <c r="N222" s="53"/>
    </row>
    <row r="223" spans="1:14" outlineLevel="1" x14ac:dyDescent="0.25">
      <c r="A223" s="25" t="s">
        <v>307</v>
      </c>
      <c r="B223" s="52" t="s">
        <v>101</v>
      </c>
      <c r="C223" s="129"/>
      <c r="E223" s="61"/>
      <c r="F223" s="136" t="str">
        <f t="shared" si="33"/>
        <v/>
      </c>
      <c r="G223" s="136" t="str">
        <f t="shared" si="34"/>
        <v/>
      </c>
      <c r="H223" s="23"/>
      <c r="L223" s="23"/>
      <c r="M223" s="23"/>
      <c r="N223" s="53"/>
    </row>
    <row r="224" spans="1:14" outlineLevel="1" x14ac:dyDescent="0.25">
      <c r="A224" s="25" t="s">
        <v>308</v>
      </c>
      <c r="B224" s="52" t="s">
        <v>101</v>
      </c>
      <c r="C224" s="129"/>
      <c r="E224" s="61"/>
      <c r="F224" s="136" t="str">
        <f t="shared" si="33"/>
        <v/>
      </c>
      <c r="G224" s="136" t="str">
        <f t="shared" si="34"/>
        <v/>
      </c>
      <c r="H224" s="23"/>
      <c r="L224" s="23"/>
      <c r="M224" s="23"/>
      <c r="N224" s="53"/>
    </row>
    <row r="225" spans="1:14" outlineLevel="1" x14ac:dyDescent="0.25">
      <c r="A225" s="25" t="s">
        <v>309</v>
      </c>
      <c r="B225" s="52" t="s">
        <v>101</v>
      </c>
      <c r="C225" s="129"/>
      <c r="E225" s="61"/>
      <c r="F225" s="136" t="str">
        <f t="shared" si="33"/>
        <v/>
      </c>
      <c r="G225" s="136" t="str">
        <f t="shared" si="34"/>
        <v/>
      </c>
      <c r="H225" s="23"/>
      <c r="L225" s="23"/>
      <c r="M225" s="23"/>
    </row>
    <row r="226" spans="1:14" outlineLevel="1" x14ac:dyDescent="0.25">
      <c r="A226" s="25" t="s">
        <v>310</v>
      </c>
      <c r="B226" s="52" t="s">
        <v>101</v>
      </c>
      <c r="C226" s="129"/>
      <c r="E226" s="41"/>
      <c r="F226" s="136" t="str">
        <f t="shared" si="33"/>
        <v/>
      </c>
      <c r="G226" s="136" t="str">
        <f t="shared" si="34"/>
        <v/>
      </c>
      <c r="H226" s="23"/>
      <c r="L226" s="23"/>
      <c r="M226" s="23"/>
    </row>
    <row r="227" spans="1:14" outlineLevel="1" x14ac:dyDescent="0.25">
      <c r="A227" s="25" t="s">
        <v>311</v>
      </c>
      <c r="B227" s="52" t="s">
        <v>101</v>
      </c>
      <c r="C227" s="129"/>
      <c r="E227" s="61"/>
      <c r="F227" s="136" t="str">
        <f t="shared" si="33"/>
        <v/>
      </c>
      <c r="G227" s="136" t="str">
        <f t="shared" si="34"/>
        <v/>
      </c>
      <c r="H227" s="23"/>
      <c r="L227" s="23"/>
      <c r="M227" s="23"/>
    </row>
    <row r="228" spans="1:14" ht="15" customHeight="1" x14ac:dyDescent="0.25">
      <c r="A228" s="43"/>
      <c r="B228" s="44" t="s">
        <v>312</v>
      </c>
      <c r="C228" s="43"/>
      <c r="D228" s="43"/>
      <c r="E228" s="45"/>
      <c r="F228" s="46"/>
      <c r="G228" s="46"/>
      <c r="H228" s="23"/>
      <c r="L228" s="23"/>
      <c r="M228" s="23"/>
    </row>
    <row r="229" spans="1:14" ht="31.5" x14ac:dyDescent="0.25">
      <c r="A229" s="25" t="s">
        <v>313</v>
      </c>
      <c r="B229" s="41" t="s">
        <v>314</v>
      </c>
      <c r="C229" s="158" t="s">
        <v>1153</v>
      </c>
      <c r="H229" s="23"/>
      <c r="L229" s="23"/>
      <c r="M229" s="23"/>
    </row>
    <row r="230" spans="1:14" ht="15" customHeight="1" x14ac:dyDescent="0.25">
      <c r="A230" s="43"/>
      <c r="B230" s="44" t="s">
        <v>315</v>
      </c>
      <c r="C230" s="43"/>
      <c r="D230" s="43"/>
      <c r="E230" s="45"/>
      <c r="F230" s="46"/>
      <c r="G230" s="46"/>
      <c r="H230" s="23"/>
      <c r="L230" s="23"/>
      <c r="M230" s="23"/>
    </row>
    <row r="231" spans="1:14" ht="15.75" x14ac:dyDescent="0.25">
      <c r="A231" s="25" t="s">
        <v>11</v>
      </c>
      <c r="B231" s="25" t="s">
        <v>977</v>
      </c>
      <c r="C231" s="159">
        <f>+C100</f>
        <v>8800</v>
      </c>
      <c r="E231" s="41"/>
      <c r="H231" s="23"/>
      <c r="L231" s="23"/>
      <c r="M231" s="23"/>
    </row>
    <row r="232" spans="1:14" ht="15.75" x14ac:dyDescent="0.25">
      <c r="A232" s="25" t="s">
        <v>316</v>
      </c>
      <c r="B232" s="64" t="s">
        <v>317</v>
      </c>
      <c r="C232" s="155" t="s">
        <v>1155</v>
      </c>
      <c r="E232" s="41"/>
      <c r="H232" s="23"/>
      <c r="L232" s="23"/>
      <c r="M232" s="23"/>
    </row>
    <row r="233" spans="1:14" ht="15.75" x14ac:dyDescent="0.25">
      <c r="A233" s="25" t="s">
        <v>318</v>
      </c>
      <c r="B233" s="64" t="s">
        <v>319</v>
      </c>
      <c r="C233" s="155" t="s">
        <v>1156</v>
      </c>
      <c r="E233" s="41"/>
      <c r="H233" s="23"/>
      <c r="L233" s="23"/>
      <c r="M233" s="23"/>
    </row>
    <row r="234" spans="1:14" outlineLevel="1" x14ac:dyDescent="0.25">
      <c r="A234" s="25" t="s">
        <v>320</v>
      </c>
      <c r="B234" s="39" t="s">
        <v>321</v>
      </c>
      <c r="C234" s="130"/>
      <c r="D234" s="41"/>
      <c r="E234" s="41"/>
      <c r="H234" s="23"/>
      <c r="L234" s="23"/>
      <c r="M234" s="23"/>
    </row>
    <row r="235" spans="1:14" outlineLevel="1" x14ac:dyDescent="0.25">
      <c r="A235" s="25" t="s">
        <v>322</v>
      </c>
      <c r="B235" s="39" t="s">
        <v>323</v>
      </c>
      <c r="C235" s="130"/>
      <c r="D235" s="41"/>
      <c r="E235" s="41"/>
      <c r="H235" s="23"/>
      <c r="L235" s="23"/>
      <c r="M235" s="23"/>
    </row>
    <row r="236" spans="1:14" outlineLevel="1" x14ac:dyDescent="0.25">
      <c r="A236" s="25" t="s">
        <v>324</v>
      </c>
      <c r="B236" s="39" t="s">
        <v>325</v>
      </c>
      <c r="C236" s="130"/>
      <c r="D236" s="41"/>
      <c r="E236" s="41"/>
      <c r="H236" s="23"/>
      <c r="L236" s="23"/>
      <c r="M236" s="23"/>
    </row>
    <row r="237" spans="1:14" outlineLevel="1" x14ac:dyDescent="0.25">
      <c r="A237" s="25" t="s">
        <v>326</v>
      </c>
      <c r="C237" s="41"/>
      <c r="D237" s="41"/>
      <c r="E237" s="41"/>
      <c r="H237" s="23"/>
      <c r="L237" s="23"/>
      <c r="M237" s="23"/>
    </row>
    <row r="238" spans="1:14" outlineLevel="1" x14ac:dyDescent="0.25">
      <c r="A238" s="25" t="s">
        <v>327</v>
      </c>
      <c r="C238" s="41"/>
      <c r="D238" s="41"/>
      <c r="E238" s="41"/>
      <c r="H238" s="23"/>
      <c r="L238" s="23"/>
      <c r="M238" s="23"/>
    </row>
    <row r="239" spans="1:14" outlineLevel="1" x14ac:dyDescent="0.25">
      <c r="A239" s="25" t="s">
        <v>328</v>
      </c>
      <c r="D239"/>
      <c r="E239"/>
      <c r="F239"/>
      <c r="G239"/>
      <c r="H239" s="23"/>
      <c r="K239" s="65"/>
      <c r="L239" s="65"/>
      <c r="M239" s="65"/>
      <c r="N239" s="65"/>
    </row>
    <row r="240" spans="1:14" outlineLevel="1" x14ac:dyDescent="0.25">
      <c r="A240" s="25" t="s">
        <v>329</v>
      </c>
      <c r="D240"/>
      <c r="E240"/>
      <c r="F240"/>
      <c r="G240"/>
      <c r="H240" s="23"/>
      <c r="K240" s="65"/>
      <c r="L240" s="65"/>
      <c r="M240" s="65"/>
      <c r="N240" s="65"/>
    </row>
    <row r="241" spans="1:14" outlineLevel="1" x14ac:dyDescent="0.25">
      <c r="A241" s="25" t="s">
        <v>330</v>
      </c>
      <c r="D241"/>
      <c r="E241"/>
      <c r="F241"/>
      <c r="G241"/>
      <c r="H241" s="23"/>
      <c r="K241" s="65"/>
      <c r="L241" s="65"/>
      <c r="M241" s="65"/>
      <c r="N241" s="65"/>
    </row>
    <row r="242" spans="1:14" outlineLevel="1" x14ac:dyDescent="0.25">
      <c r="A242" s="25" t="s">
        <v>331</v>
      </c>
      <c r="D242"/>
      <c r="E242"/>
      <c r="F242"/>
      <c r="G242"/>
      <c r="H242" s="23"/>
      <c r="K242" s="65"/>
      <c r="L242" s="65"/>
      <c r="M242" s="65"/>
      <c r="N242" s="65"/>
    </row>
    <row r="243" spans="1:14" outlineLevel="1" x14ac:dyDescent="0.25">
      <c r="A243" s="25" t="s">
        <v>332</v>
      </c>
      <c r="D243"/>
      <c r="E243"/>
      <c r="F243"/>
      <c r="G243"/>
      <c r="H243" s="23"/>
      <c r="K243" s="65"/>
      <c r="L243" s="65"/>
      <c r="M243" s="65"/>
      <c r="N243" s="65"/>
    </row>
    <row r="244" spans="1:14" outlineLevel="1" x14ac:dyDescent="0.25">
      <c r="A244" s="25" t="s">
        <v>333</v>
      </c>
      <c r="D244"/>
      <c r="E244"/>
      <c r="F244"/>
      <c r="G244"/>
      <c r="H244" s="23"/>
      <c r="K244" s="65"/>
      <c r="L244" s="65"/>
      <c r="M244" s="65"/>
      <c r="N244" s="65"/>
    </row>
    <row r="245" spans="1:14" outlineLevel="1" x14ac:dyDescent="0.25">
      <c r="A245" s="25" t="s">
        <v>334</v>
      </c>
      <c r="D245"/>
      <c r="E245"/>
      <c r="F245"/>
      <c r="G245"/>
      <c r="H245" s="23"/>
      <c r="K245" s="65"/>
      <c r="L245" s="65"/>
      <c r="M245" s="65"/>
      <c r="N245" s="65"/>
    </row>
    <row r="246" spans="1:14" outlineLevel="1" x14ac:dyDescent="0.25">
      <c r="A246" s="25" t="s">
        <v>335</v>
      </c>
      <c r="D246"/>
      <c r="E246"/>
      <c r="F246"/>
      <c r="G246"/>
      <c r="H246" s="23"/>
      <c r="K246" s="65"/>
      <c r="L246" s="65"/>
      <c r="M246" s="65"/>
      <c r="N246" s="65"/>
    </row>
    <row r="247" spans="1:14" outlineLevel="1" x14ac:dyDescent="0.25">
      <c r="A247" s="25" t="s">
        <v>336</v>
      </c>
      <c r="D247"/>
      <c r="E247"/>
      <c r="F247"/>
      <c r="G247"/>
      <c r="H247" s="23"/>
      <c r="K247" s="65"/>
      <c r="L247" s="65"/>
      <c r="M247" s="65"/>
      <c r="N247" s="65"/>
    </row>
    <row r="248" spans="1:14" outlineLevel="1" x14ac:dyDescent="0.25">
      <c r="A248" s="25" t="s">
        <v>337</v>
      </c>
      <c r="D248"/>
      <c r="E248"/>
      <c r="F248"/>
      <c r="G248"/>
      <c r="H248" s="23"/>
      <c r="K248" s="65"/>
      <c r="L248" s="65"/>
      <c r="M248" s="65"/>
      <c r="N248" s="65"/>
    </row>
    <row r="249" spans="1:14" outlineLevel="1" x14ac:dyDescent="0.25">
      <c r="A249" s="25" t="s">
        <v>338</v>
      </c>
      <c r="D249"/>
      <c r="E249"/>
      <c r="F249"/>
      <c r="G249"/>
      <c r="H249" s="23"/>
      <c r="K249" s="65"/>
      <c r="L249" s="65"/>
      <c r="M249" s="65"/>
      <c r="N249" s="65"/>
    </row>
    <row r="250" spans="1:14" outlineLevel="1" x14ac:dyDescent="0.25">
      <c r="A250" s="25" t="s">
        <v>339</v>
      </c>
      <c r="D250"/>
      <c r="E250"/>
      <c r="F250"/>
      <c r="G250"/>
      <c r="H250" s="23"/>
      <c r="K250" s="65"/>
      <c r="L250" s="65"/>
      <c r="M250" s="65"/>
      <c r="N250" s="65"/>
    </row>
    <row r="251" spans="1:14" outlineLevel="1" x14ac:dyDescent="0.25">
      <c r="A251" s="25" t="s">
        <v>340</v>
      </c>
      <c r="D251"/>
      <c r="E251"/>
      <c r="F251"/>
      <c r="G251"/>
      <c r="H251" s="23"/>
      <c r="K251" s="65"/>
      <c r="L251" s="65"/>
      <c r="M251" s="65"/>
      <c r="N251" s="65"/>
    </row>
    <row r="252" spans="1:14" outlineLevel="1" x14ac:dyDescent="0.25">
      <c r="A252" s="25" t="s">
        <v>341</v>
      </c>
      <c r="D252"/>
      <c r="E252"/>
      <c r="F252"/>
      <c r="G252"/>
      <c r="H252" s="23"/>
      <c r="K252" s="65"/>
      <c r="L252" s="65"/>
      <c r="M252" s="65"/>
      <c r="N252" s="65"/>
    </row>
    <row r="253" spans="1:14" outlineLevel="1" x14ac:dyDescent="0.25">
      <c r="A253" s="25" t="s">
        <v>342</v>
      </c>
      <c r="D253"/>
      <c r="E253"/>
      <c r="F253"/>
      <c r="G253"/>
      <c r="H253" s="23"/>
      <c r="K253" s="65"/>
      <c r="L253" s="65"/>
      <c r="M253" s="65"/>
      <c r="N253" s="65"/>
    </row>
    <row r="254" spans="1:14" outlineLevel="1" x14ac:dyDescent="0.25">
      <c r="A254" s="25" t="s">
        <v>343</v>
      </c>
      <c r="D254"/>
      <c r="E254"/>
      <c r="F254"/>
      <c r="G254"/>
      <c r="H254" s="23"/>
      <c r="K254" s="65"/>
      <c r="L254" s="65"/>
      <c r="M254" s="65"/>
      <c r="N254" s="65"/>
    </row>
    <row r="255" spans="1:14" outlineLevel="1" x14ac:dyDescent="0.25">
      <c r="A255" s="25" t="s">
        <v>344</v>
      </c>
      <c r="D255"/>
      <c r="E255"/>
      <c r="F255"/>
      <c r="G255"/>
      <c r="H255" s="23"/>
      <c r="K255" s="65"/>
      <c r="L255" s="65"/>
      <c r="M255" s="65"/>
      <c r="N255" s="65"/>
    </row>
    <row r="256" spans="1:14" outlineLevel="1" x14ac:dyDescent="0.25">
      <c r="A256" s="25" t="s">
        <v>345</v>
      </c>
      <c r="D256"/>
      <c r="E256"/>
      <c r="F256"/>
      <c r="G256"/>
      <c r="H256" s="23"/>
      <c r="K256" s="65"/>
      <c r="L256" s="65"/>
      <c r="M256" s="65"/>
      <c r="N256" s="65"/>
    </row>
    <row r="257" spans="1:14" outlineLevel="1" x14ac:dyDescent="0.25">
      <c r="A257" s="25" t="s">
        <v>346</v>
      </c>
      <c r="D257"/>
      <c r="E257"/>
      <c r="F257"/>
      <c r="G257"/>
      <c r="H257" s="23"/>
      <c r="K257" s="65"/>
      <c r="L257" s="65"/>
      <c r="M257" s="65"/>
      <c r="N257" s="65"/>
    </row>
    <row r="258" spans="1:14" outlineLevel="1" x14ac:dyDescent="0.25">
      <c r="A258" s="25" t="s">
        <v>347</v>
      </c>
      <c r="D258"/>
      <c r="E258"/>
      <c r="F258"/>
      <c r="G258"/>
      <c r="H258" s="23"/>
      <c r="K258" s="65"/>
      <c r="L258" s="65"/>
      <c r="M258" s="65"/>
      <c r="N258" s="65"/>
    </row>
    <row r="259" spans="1:14" outlineLevel="1" x14ac:dyDescent="0.25">
      <c r="A259" s="25" t="s">
        <v>348</v>
      </c>
      <c r="D259"/>
      <c r="E259"/>
      <c r="F259"/>
      <c r="G259"/>
      <c r="H259" s="23"/>
      <c r="K259" s="65"/>
      <c r="L259" s="65"/>
      <c r="M259" s="65"/>
      <c r="N259" s="65"/>
    </row>
    <row r="260" spans="1:14" outlineLevel="1" x14ac:dyDescent="0.25">
      <c r="A260" s="25" t="s">
        <v>349</v>
      </c>
      <c r="D260"/>
      <c r="E260"/>
      <c r="F260"/>
      <c r="G260"/>
      <c r="H260" s="23"/>
      <c r="K260" s="65"/>
      <c r="L260" s="65"/>
      <c r="M260" s="65"/>
      <c r="N260" s="65"/>
    </row>
    <row r="261" spans="1:14" outlineLevel="1" x14ac:dyDescent="0.25">
      <c r="A261" s="25" t="s">
        <v>350</v>
      </c>
      <c r="D261"/>
      <c r="E261"/>
      <c r="F261"/>
      <c r="G261"/>
      <c r="H261" s="23"/>
      <c r="K261" s="65"/>
      <c r="L261" s="65"/>
      <c r="M261" s="65"/>
      <c r="N261" s="65"/>
    </row>
    <row r="262" spans="1:14" outlineLevel="1" x14ac:dyDescent="0.25">
      <c r="A262" s="25" t="s">
        <v>351</v>
      </c>
      <c r="D262"/>
      <c r="E262"/>
      <c r="F262"/>
      <c r="G262"/>
      <c r="H262" s="23"/>
      <c r="K262" s="65"/>
      <c r="L262" s="65"/>
      <c r="M262" s="65"/>
      <c r="N262" s="65"/>
    </row>
    <row r="263" spans="1:14" outlineLevel="1" x14ac:dyDescent="0.25">
      <c r="A263" s="25" t="s">
        <v>352</v>
      </c>
      <c r="D263"/>
      <c r="E263"/>
      <c r="F263"/>
      <c r="G263"/>
      <c r="H263" s="23"/>
      <c r="K263" s="65"/>
      <c r="L263" s="65"/>
      <c r="M263" s="65"/>
      <c r="N263" s="65"/>
    </row>
    <row r="264" spans="1:14" outlineLevel="1" x14ac:dyDescent="0.25">
      <c r="A264" s="25" t="s">
        <v>353</v>
      </c>
      <c r="D264"/>
      <c r="E264"/>
      <c r="F264"/>
      <c r="G264"/>
      <c r="H264" s="23"/>
      <c r="K264" s="65"/>
      <c r="L264" s="65"/>
      <c r="M264" s="65"/>
      <c r="N264" s="65"/>
    </row>
    <row r="265" spans="1:14" outlineLevel="1" x14ac:dyDescent="0.25">
      <c r="A265" s="25" t="s">
        <v>354</v>
      </c>
      <c r="D265"/>
      <c r="E265"/>
      <c r="F265"/>
      <c r="G265"/>
      <c r="H265" s="23"/>
      <c r="K265" s="65"/>
      <c r="L265" s="65"/>
      <c r="M265" s="65"/>
      <c r="N265" s="65"/>
    </row>
    <row r="266" spans="1:14" outlineLevel="1" x14ac:dyDescent="0.25">
      <c r="A266" s="25" t="s">
        <v>355</v>
      </c>
      <c r="D266"/>
      <c r="E266"/>
      <c r="F266"/>
      <c r="G266"/>
      <c r="H266" s="23"/>
      <c r="K266" s="65"/>
      <c r="L266" s="65"/>
      <c r="M266" s="65"/>
      <c r="N266" s="65"/>
    </row>
    <row r="267" spans="1:14" outlineLevel="1" x14ac:dyDescent="0.25">
      <c r="A267" s="25" t="s">
        <v>356</v>
      </c>
      <c r="D267"/>
      <c r="E267"/>
      <c r="F267"/>
      <c r="G267"/>
      <c r="H267" s="23"/>
      <c r="K267" s="65"/>
      <c r="L267" s="65"/>
      <c r="M267" s="65"/>
      <c r="N267" s="65"/>
    </row>
    <row r="268" spans="1:14" outlineLevel="1" x14ac:dyDescent="0.25">
      <c r="A268" s="25" t="s">
        <v>357</v>
      </c>
      <c r="D268"/>
      <c r="E268"/>
      <c r="F268"/>
      <c r="G268"/>
      <c r="H268" s="23"/>
      <c r="K268" s="65"/>
      <c r="L268" s="65"/>
      <c r="M268" s="65"/>
      <c r="N268" s="65"/>
    </row>
    <row r="269" spans="1:14" outlineLevel="1" x14ac:dyDescent="0.25">
      <c r="A269" s="25" t="s">
        <v>358</v>
      </c>
      <c r="D269"/>
      <c r="E269"/>
      <c r="F269"/>
      <c r="G269"/>
      <c r="H269" s="23"/>
      <c r="K269" s="65"/>
      <c r="L269" s="65"/>
      <c r="M269" s="65"/>
      <c r="N269" s="65"/>
    </row>
    <row r="270" spans="1:14" outlineLevel="1" x14ac:dyDescent="0.25">
      <c r="A270" s="25" t="s">
        <v>359</v>
      </c>
      <c r="D270"/>
      <c r="E270"/>
      <c r="F270"/>
      <c r="G270"/>
      <c r="H270" s="23"/>
      <c r="K270" s="65"/>
      <c r="L270" s="65"/>
      <c r="M270" s="65"/>
      <c r="N270" s="65"/>
    </row>
    <row r="271" spans="1:14" outlineLevel="1" x14ac:dyDescent="0.25">
      <c r="A271" s="25" t="s">
        <v>360</v>
      </c>
      <c r="D271"/>
      <c r="E271"/>
      <c r="F271"/>
      <c r="G271"/>
      <c r="H271" s="23"/>
      <c r="K271" s="65"/>
      <c r="L271" s="65"/>
      <c r="M271" s="65"/>
      <c r="N271" s="65"/>
    </row>
    <row r="272" spans="1:14" outlineLevel="1" x14ac:dyDescent="0.25">
      <c r="A272" s="25" t="s">
        <v>361</v>
      </c>
      <c r="D272"/>
      <c r="E272"/>
      <c r="F272"/>
      <c r="G272"/>
      <c r="H272" s="23"/>
      <c r="K272" s="65"/>
      <c r="L272" s="65"/>
      <c r="M272" s="65"/>
      <c r="N272" s="65"/>
    </row>
    <row r="273" spans="1:14" outlineLevel="1" x14ac:dyDescent="0.25">
      <c r="A273" s="25" t="s">
        <v>362</v>
      </c>
      <c r="D273"/>
      <c r="E273"/>
      <c r="F273"/>
      <c r="G273"/>
      <c r="H273" s="23"/>
      <c r="K273" s="65"/>
      <c r="L273" s="65"/>
      <c r="M273" s="65"/>
      <c r="N273" s="65"/>
    </row>
    <row r="274" spans="1:14" outlineLevel="1" x14ac:dyDescent="0.25">
      <c r="A274" s="25" t="s">
        <v>363</v>
      </c>
      <c r="D274"/>
      <c r="E274"/>
      <c r="F274"/>
      <c r="G274"/>
      <c r="H274" s="23"/>
      <c r="K274" s="65"/>
      <c r="L274" s="65"/>
      <c r="M274" s="65"/>
      <c r="N274" s="65"/>
    </row>
    <row r="275" spans="1:14" outlineLevel="1" x14ac:dyDescent="0.25">
      <c r="A275" s="25" t="s">
        <v>364</v>
      </c>
      <c r="D275"/>
      <c r="E275"/>
      <c r="F275"/>
      <c r="G275"/>
      <c r="H275" s="23"/>
      <c r="K275" s="65"/>
      <c r="L275" s="65"/>
      <c r="M275" s="65"/>
      <c r="N275" s="65"/>
    </row>
    <row r="276" spans="1:14" outlineLevel="1" x14ac:dyDescent="0.25">
      <c r="A276" s="25" t="s">
        <v>365</v>
      </c>
      <c r="D276"/>
      <c r="E276"/>
      <c r="F276"/>
      <c r="G276"/>
      <c r="H276" s="23"/>
      <c r="K276" s="65"/>
      <c r="L276" s="65"/>
      <c r="M276" s="65"/>
      <c r="N276" s="65"/>
    </row>
    <row r="277" spans="1:14" outlineLevel="1" x14ac:dyDescent="0.25">
      <c r="A277" s="25" t="s">
        <v>366</v>
      </c>
      <c r="D277"/>
      <c r="E277"/>
      <c r="F277"/>
      <c r="G277"/>
      <c r="H277" s="23"/>
      <c r="K277" s="65"/>
      <c r="L277" s="65"/>
      <c r="M277" s="65"/>
      <c r="N277" s="65"/>
    </row>
    <row r="278" spans="1:14" outlineLevel="1" x14ac:dyDescent="0.25">
      <c r="A278" s="25" t="s">
        <v>367</v>
      </c>
      <c r="D278"/>
      <c r="E278"/>
      <c r="F278"/>
      <c r="G278"/>
      <c r="H278" s="23"/>
      <c r="K278" s="65"/>
      <c r="L278" s="65"/>
      <c r="M278" s="65"/>
      <c r="N278" s="65"/>
    </row>
    <row r="279" spans="1:14" outlineLevel="1" x14ac:dyDescent="0.25">
      <c r="A279" s="25" t="s">
        <v>368</v>
      </c>
      <c r="D279"/>
      <c r="E279"/>
      <c r="F279"/>
      <c r="G279"/>
      <c r="H279" s="23"/>
      <c r="K279" s="65"/>
      <c r="L279" s="65"/>
      <c r="M279" s="65"/>
      <c r="N279" s="65"/>
    </row>
    <row r="280" spans="1:14" outlineLevel="1" x14ac:dyDescent="0.25">
      <c r="A280" s="25" t="s">
        <v>369</v>
      </c>
      <c r="D280"/>
      <c r="E280"/>
      <c r="F280"/>
      <c r="G280"/>
      <c r="H280" s="23"/>
      <c r="K280" s="65"/>
      <c r="L280" s="65"/>
      <c r="M280" s="65"/>
      <c r="N280" s="65"/>
    </row>
    <row r="281" spans="1:14" outlineLevel="1" x14ac:dyDescent="0.25">
      <c r="A281" s="25" t="s">
        <v>370</v>
      </c>
      <c r="D281"/>
      <c r="E281"/>
      <c r="F281"/>
      <c r="G281"/>
      <c r="H281" s="23"/>
      <c r="K281" s="65"/>
      <c r="L281" s="65"/>
      <c r="M281" s="65"/>
      <c r="N281" s="65"/>
    </row>
    <row r="282" spans="1:14" outlineLevel="1" x14ac:dyDescent="0.25">
      <c r="A282" s="25" t="s">
        <v>371</v>
      </c>
      <c r="D282"/>
      <c r="E282"/>
      <c r="F282"/>
      <c r="G282"/>
      <c r="H282" s="23"/>
      <c r="K282" s="65"/>
      <c r="L282" s="65"/>
      <c r="M282" s="65"/>
      <c r="N282" s="65"/>
    </row>
    <row r="283" spans="1:14" outlineLevel="1" x14ac:dyDescent="0.25">
      <c r="A283" s="25" t="s">
        <v>372</v>
      </c>
      <c r="D283"/>
      <c r="E283"/>
      <c r="F283"/>
      <c r="G283"/>
      <c r="H283" s="23"/>
      <c r="K283" s="65"/>
      <c r="L283" s="65"/>
      <c r="M283" s="65"/>
      <c r="N283" s="65"/>
    </row>
    <row r="284" spans="1:14" outlineLevel="1" x14ac:dyDescent="0.25">
      <c r="A284" s="25" t="s">
        <v>373</v>
      </c>
      <c r="D284"/>
      <c r="E284"/>
      <c r="F284"/>
      <c r="G284"/>
      <c r="H284" s="23"/>
      <c r="K284" s="65"/>
      <c r="L284" s="65"/>
      <c r="M284" s="65"/>
      <c r="N284" s="65"/>
    </row>
    <row r="285" spans="1:14" ht="37.5" x14ac:dyDescent="0.25">
      <c r="A285" s="35"/>
      <c r="B285" s="35" t="s">
        <v>374</v>
      </c>
      <c r="C285" s="35" t="s">
        <v>1</v>
      </c>
      <c r="D285" s="35" t="s">
        <v>1</v>
      </c>
      <c r="E285" s="35"/>
      <c r="F285" s="36"/>
      <c r="G285" s="37"/>
      <c r="H285" s="23"/>
      <c r="I285" s="28"/>
      <c r="J285" s="28"/>
      <c r="K285" s="28"/>
      <c r="L285" s="28"/>
      <c r="M285" s="30"/>
    </row>
    <row r="286" spans="1:14" ht="18.75" x14ac:dyDescent="0.25">
      <c r="A286" s="66" t="s">
        <v>375</v>
      </c>
      <c r="B286" s="67"/>
      <c r="C286" s="67"/>
      <c r="D286" s="67"/>
      <c r="E286" s="67"/>
      <c r="F286" s="68"/>
      <c r="G286" s="67"/>
      <c r="H286" s="23"/>
      <c r="I286" s="28"/>
      <c r="J286" s="28"/>
      <c r="K286" s="28"/>
      <c r="L286" s="28"/>
      <c r="M286" s="30"/>
    </row>
    <row r="287" spans="1:14" ht="18.75" x14ac:dyDescent="0.25">
      <c r="A287" s="66" t="s">
        <v>376</v>
      </c>
      <c r="B287" s="67"/>
      <c r="C287" s="67"/>
      <c r="D287" s="67"/>
      <c r="E287" s="67"/>
      <c r="F287" s="68"/>
      <c r="G287" s="67"/>
      <c r="H287" s="23"/>
      <c r="I287" s="28"/>
      <c r="J287" s="28"/>
      <c r="K287" s="28"/>
      <c r="L287" s="28"/>
      <c r="M287" s="30"/>
    </row>
    <row r="288" spans="1:14" x14ac:dyDescent="0.25">
      <c r="A288" s="25" t="s">
        <v>377</v>
      </c>
      <c r="B288" s="39" t="s">
        <v>378</v>
      </c>
      <c r="C288" s="69">
        <f>ROW(B38)</f>
        <v>38</v>
      </c>
      <c r="D288" s="60"/>
      <c r="E288" s="60"/>
      <c r="F288" s="60"/>
      <c r="G288" s="60"/>
      <c r="H288" s="23"/>
      <c r="I288" s="39"/>
      <c r="J288" s="69"/>
      <c r="L288" s="60"/>
      <c r="M288" s="60"/>
      <c r="N288" s="60"/>
    </row>
    <row r="289" spans="1:14" x14ac:dyDescent="0.25">
      <c r="A289" s="25" t="s">
        <v>379</v>
      </c>
      <c r="B289" s="39" t="s">
        <v>380</v>
      </c>
      <c r="C289" s="69">
        <f>ROW(B39)</f>
        <v>39</v>
      </c>
      <c r="E289" s="60"/>
      <c r="F289" s="60"/>
      <c r="H289" s="23"/>
      <c r="I289" s="39"/>
      <c r="J289" s="69"/>
      <c r="L289" s="60"/>
      <c r="M289" s="60"/>
    </row>
    <row r="290" spans="1:14" x14ac:dyDescent="0.25">
      <c r="A290" s="25" t="s">
        <v>381</v>
      </c>
      <c r="B290" s="39" t="s">
        <v>382</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383</v>
      </c>
      <c r="B291" s="39" t="s">
        <v>384</v>
      </c>
      <c r="C291" s="69">
        <f>ROW(B52)</f>
        <v>52</v>
      </c>
      <c r="H291" s="23"/>
      <c r="I291" s="39"/>
      <c r="J291" s="69"/>
    </row>
    <row r="292" spans="1:14" x14ac:dyDescent="0.25">
      <c r="A292" s="25" t="s">
        <v>385</v>
      </c>
      <c r="B292" s="39" t="s">
        <v>386</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387</v>
      </c>
      <c r="B293" s="39" t="s">
        <v>388</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389</v>
      </c>
      <c r="B294" s="39" t="s">
        <v>390</v>
      </c>
      <c r="C294" s="69">
        <f>ROW(B111)</f>
        <v>111</v>
      </c>
      <c r="F294" s="70"/>
      <c r="H294" s="23"/>
      <c r="I294" s="39"/>
      <c r="J294" s="69"/>
      <c r="M294" s="70"/>
    </row>
    <row r="295" spans="1:14" x14ac:dyDescent="0.25">
      <c r="A295" s="25" t="s">
        <v>391</v>
      </c>
      <c r="B295" s="39" t="s">
        <v>392</v>
      </c>
      <c r="C295" s="69">
        <f>ROW(B163)</f>
        <v>163</v>
      </c>
      <c r="E295" s="70"/>
      <c r="F295" s="70"/>
      <c r="H295" s="23"/>
      <c r="I295" s="39"/>
      <c r="J295" s="69"/>
      <c r="L295" s="70"/>
      <c r="M295" s="70"/>
    </row>
    <row r="296" spans="1:14" x14ac:dyDescent="0.25">
      <c r="A296" s="25" t="s">
        <v>393</v>
      </c>
      <c r="B296" s="39" t="s">
        <v>394</v>
      </c>
      <c r="C296" s="69">
        <f>ROW(B137)</f>
        <v>137</v>
      </c>
      <c r="E296" s="70"/>
      <c r="F296" s="70"/>
      <c r="H296" s="23"/>
      <c r="I296" s="39"/>
      <c r="J296" s="69"/>
      <c r="L296" s="70"/>
      <c r="M296" s="70"/>
    </row>
    <row r="297" spans="1:14" ht="30" x14ac:dyDescent="0.25">
      <c r="A297" s="25" t="s">
        <v>395</v>
      </c>
      <c r="B297" s="25" t="s">
        <v>396</v>
      </c>
      <c r="C297" s="69" t="str">
        <f>ROW('C. HTT Harmonised Glossary'!B17)&amp;" for Harmonised Glossary"</f>
        <v>17 for Harmonised Glossary</v>
      </c>
      <c r="E297" s="70"/>
      <c r="H297" s="23"/>
      <c r="J297" s="69"/>
      <c r="L297" s="70"/>
    </row>
    <row r="298" spans="1:14" x14ac:dyDescent="0.25">
      <c r="A298" s="25" t="s">
        <v>397</v>
      </c>
      <c r="B298" s="39" t="s">
        <v>398</v>
      </c>
      <c r="C298" s="69">
        <f>ROW(B65)</f>
        <v>65</v>
      </c>
      <c r="E298" s="70"/>
      <c r="H298" s="23"/>
      <c r="I298" s="39"/>
      <c r="J298" s="69"/>
      <c r="L298" s="70"/>
    </row>
    <row r="299" spans="1:14" x14ac:dyDescent="0.25">
      <c r="A299" s="25" t="s">
        <v>399</v>
      </c>
      <c r="B299" s="39" t="s">
        <v>400</v>
      </c>
      <c r="C299" s="69">
        <f>ROW(B88)</f>
        <v>88</v>
      </c>
      <c r="E299" s="70"/>
      <c r="H299" s="23"/>
      <c r="I299" s="39"/>
      <c r="J299" s="69"/>
      <c r="L299" s="70"/>
    </row>
    <row r="300" spans="1:14" x14ac:dyDescent="0.25">
      <c r="A300" s="25" t="s">
        <v>401</v>
      </c>
      <c r="B300" s="39" t="s">
        <v>402</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403</v>
      </c>
      <c r="B301" s="39"/>
      <c r="C301" s="69"/>
      <c r="D301" s="69"/>
      <c r="E301" s="70"/>
      <c r="H301" s="23"/>
      <c r="I301" s="39"/>
      <c r="J301" s="69"/>
      <c r="K301" s="69"/>
      <c r="L301" s="70"/>
    </row>
    <row r="302" spans="1:14" outlineLevel="1" x14ac:dyDescent="0.25">
      <c r="A302" s="25" t="s">
        <v>404</v>
      </c>
      <c r="B302" s="39"/>
      <c r="C302" s="69"/>
      <c r="D302" s="69"/>
      <c r="E302" s="70"/>
      <c r="H302" s="23"/>
      <c r="I302" s="39"/>
      <c r="J302" s="69"/>
      <c r="K302" s="69"/>
      <c r="L302" s="70"/>
    </row>
    <row r="303" spans="1:14" outlineLevel="1" x14ac:dyDescent="0.25">
      <c r="A303" s="25" t="s">
        <v>405</v>
      </c>
      <c r="B303" s="39"/>
      <c r="C303" s="69"/>
      <c r="D303" s="69"/>
      <c r="E303" s="70"/>
      <c r="H303" s="23"/>
      <c r="I303" s="39"/>
      <c r="J303" s="69"/>
      <c r="K303" s="69"/>
      <c r="L303" s="70"/>
    </row>
    <row r="304" spans="1:14" outlineLevel="1" x14ac:dyDescent="0.25">
      <c r="A304" s="25" t="s">
        <v>406</v>
      </c>
      <c r="B304" s="39"/>
      <c r="C304" s="69"/>
      <c r="D304" s="69"/>
      <c r="E304" s="70"/>
      <c r="H304" s="23"/>
      <c r="I304" s="39"/>
      <c r="J304" s="69"/>
      <c r="K304" s="69"/>
      <c r="L304" s="70"/>
    </row>
    <row r="305" spans="1:14" outlineLevel="1" x14ac:dyDescent="0.25">
      <c r="A305" s="25" t="s">
        <v>407</v>
      </c>
      <c r="B305" s="39"/>
      <c r="C305" s="69"/>
      <c r="D305" s="69"/>
      <c r="E305" s="70"/>
      <c r="H305" s="23"/>
      <c r="I305" s="39"/>
      <c r="J305" s="69"/>
      <c r="K305" s="69"/>
      <c r="L305" s="70"/>
      <c r="N305" s="53"/>
    </row>
    <row r="306" spans="1:14" outlineLevel="1" x14ac:dyDescent="0.25">
      <c r="A306" s="25" t="s">
        <v>408</v>
      </c>
      <c r="B306" s="39"/>
      <c r="C306" s="69"/>
      <c r="D306" s="69"/>
      <c r="E306" s="70"/>
      <c r="H306" s="23"/>
      <c r="I306" s="39"/>
      <c r="J306" s="69"/>
      <c r="K306" s="69"/>
      <c r="L306" s="70"/>
      <c r="N306" s="53"/>
    </row>
    <row r="307" spans="1:14" outlineLevel="1" x14ac:dyDescent="0.25">
      <c r="A307" s="25" t="s">
        <v>409</v>
      </c>
      <c r="B307" s="39"/>
      <c r="C307" s="69"/>
      <c r="D307" s="69"/>
      <c r="E307" s="70"/>
      <c r="H307" s="23"/>
      <c r="I307" s="39"/>
      <c r="J307" s="69"/>
      <c r="K307" s="69"/>
      <c r="L307" s="70"/>
      <c r="N307" s="53"/>
    </row>
    <row r="308" spans="1:14" outlineLevel="1" x14ac:dyDescent="0.25">
      <c r="A308" s="25" t="s">
        <v>410</v>
      </c>
      <c r="B308" s="39"/>
      <c r="C308" s="69"/>
      <c r="D308" s="69"/>
      <c r="E308" s="70"/>
      <c r="H308" s="23"/>
      <c r="I308" s="39"/>
      <c r="J308" s="69"/>
      <c r="K308" s="69"/>
      <c r="L308" s="70"/>
      <c r="N308" s="53"/>
    </row>
    <row r="309" spans="1:14" outlineLevel="1" x14ac:dyDescent="0.25">
      <c r="A309" s="25" t="s">
        <v>411</v>
      </c>
      <c r="B309" s="39"/>
      <c r="C309" s="69"/>
      <c r="D309" s="69"/>
      <c r="E309" s="70"/>
      <c r="H309" s="23"/>
      <c r="I309" s="39"/>
      <c r="J309" s="69"/>
      <c r="K309" s="69"/>
      <c r="L309" s="70"/>
      <c r="N309" s="53"/>
    </row>
    <row r="310" spans="1:14" outlineLevel="1" x14ac:dyDescent="0.25">
      <c r="A310" s="25" t="s">
        <v>412</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413</v>
      </c>
      <c r="C312" s="25" t="s">
        <v>34</v>
      </c>
      <c r="H312" s="23"/>
      <c r="I312" s="47"/>
      <c r="J312" s="69"/>
      <c r="N312" s="53"/>
    </row>
    <row r="313" spans="1:14" outlineLevel="1" x14ac:dyDescent="0.25">
      <c r="A313" s="25" t="s">
        <v>414</v>
      </c>
      <c r="B313" s="47"/>
      <c r="C313" s="69"/>
      <c r="H313" s="23"/>
      <c r="I313" s="47"/>
      <c r="J313" s="69"/>
      <c r="N313" s="53"/>
    </row>
    <row r="314" spans="1:14" outlineLevel="1" x14ac:dyDescent="0.25">
      <c r="A314" s="25" t="s">
        <v>415</v>
      </c>
      <c r="B314" s="47"/>
      <c r="C314" s="69"/>
      <c r="H314" s="23"/>
      <c r="I314" s="47"/>
      <c r="J314" s="69"/>
      <c r="N314" s="53"/>
    </row>
    <row r="315" spans="1:14" outlineLevel="1" x14ac:dyDescent="0.25">
      <c r="A315" s="25" t="s">
        <v>416</v>
      </c>
      <c r="B315" s="47"/>
      <c r="C315" s="69"/>
      <c r="H315" s="23"/>
      <c r="I315" s="47"/>
      <c r="J315" s="69"/>
      <c r="N315" s="53"/>
    </row>
    <row r="316" spans="1:14" outlineLevel="1" x14ac:dyDescent="0.25">
      <c r="A316" s="25" t="s">
        <v>417</v>
      </c>
      <c r="B316" s="47"/>
      <c r="C316" s="69"/>
      <c r="H316" s="23"/>
      <c r="I316" s="47"/>
      <c r="J316" s="69"/>
      <c r="N316" s="53"/>
    </row>
    <row r="317" spans="1:14" outlineLevel="1" x14ac:dyDescent="0.25">
      <c r="A317" s="25" t="s">
        <v>418</v>
      </c>
      <c r="B317" s="47"/>
      <c r="C317" s="69"/>
      <c r="H317" s="23"/>
      <c r="I317" s="47"/>
      <c r="J317" s="69"/>
      <c r="N317" s="53"/>
    </row>
    <row r="318" spans="1:14" outlineLevel="1" x14ac:dyDescent="0.25">
      <c r="A318" s="25" t="s">
        <v>419</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420</v>
      </c>
      <c r="C320" s="43"/>
      <c r="D320" s="43"/>
      <c r="E320" s="45"/>
      <c r="F320" s="46"/>
      <c r="G320" s="46"/>
      <c r="H320" s="23"/>
      <c r="L320" s="23"/>
      <c r="M320" s="23"/>
      <c r="N320" s="53"/>
    </row>
    <row r="321" spans="1:14" outlineLevel="1" x14ac:dyDescent="0.25">
      <c r="A321" s="25" t="s">
        <v>421</v>
      </c>
      <c r="B321" s="39" t="s">
        <v>422</v>
      </c>
      <c r="C321" s="39"/>
      <c r="H321" s="23"/>
      <c r="I321" s="53"/>
      <c r="J321" s="53"/>
      <c r="K321" s="53"/>
      <c r="L321" s="53"/>
      <c r="M321" s="53"/>
      <c r="N321" s="53"/>
    </row>
    <row r="322" spans="1:14" outlineLevel="1" x14ac:dyDescent="0.25">
      <c r="A322" s="25" t="s">
        <v>423</v>
      </c>
      <c r="B322" s="39" t="s">
        <v>424</v>
      </c>
      <c r="C322" s="39"/>
      <c r="H322" s="23"/>
      <c r="I322" s="53"/>
      <c r="J322" s="53"/>
      <c r="K322" s="53"/>
      <c r="L322" s="53"/>
      <c r="M322" s="53"/>
      <c r="N322" s="53"/>
    </row>
    <row r="323" spans="1:14" outlineLevel="1" x14ac:dyDescent="0.25">
      <c r="A323" s="25" t="s">
        <v>425</v>
      </c>
      <c r="B323" s="39" t="s">
        <v>426</v>
      </c>
      <c r="C323" s="39"/>
      <c r="H323" s="23"/>
      <c r="I323" s="53"/>
      <c r="J323" s="53"/>
      <c r="K323" s="53"/>
      <c r="L323" s="53"/>
      <c r="M323" s="53"/>
      <c r="N323" s="53"/>
    </row>
    <row r="324" spans="1:14" outlineLevel="1" x14ac:dyDescent="0.25">
      <c r="A324" s="25" t="s">
        <v>427</v>
      </c>
      <c r="B324" s="39" t="s">
        <v>428</v>
      </c>
      <c r="H324" s="23"/>
      <c r="I324" s="53"/>
      <c r="J324" s="53"/>
      <c r="K324" s="53"/>
      <c r="L324" s="53"/>
      <c r="M324" s="53"/>
      <c r="N324" s="53"/>
    </row>
    <row r="325" spans="1:14" outlineLevel="1" x14ac:dyDescent="0.25">
      <c r="A325" s="25" t="s">
        <v>429</v>
      </c>
      <c r="B325" s="39" t="s">
        <v>430</v>
      </c>
      <c r="H325" s="23"/>
      <c r="I325" s="53"/>
      <c r="J325" s="53"/>
      <c r="K325" s="53"/>
      <c r="L325" s="53"/>
      <c r="M325" s="53"/>
      <c r="N325" s="53"/>
    </row>
    <row r="326" spans="1:14" outlineLevel="1" x14ac:dyDescent="0.25">
      <c r="A326" s="25" t="s">
        <v>431</v>
      </c>
      <c r="B326" s="39" t="s">
        <v>432</v>
      </c>
      <c r="H326" s="23"/>
      <c r="I326" s="53"/>
      <c r="J326" s="53"/>
      <c r="K326" s="53"/>
      <c r="L326" s="53"/>
      <c r="M326" s="53"/>
      <c r="N326" s="53"/>
    </row>
    <row r="327" spans="1:14" outlineLevel="1" x14ac:dyDescent="0.25">
      <c r="A327" s="25" t="s">
        <v>433</v>
      </c>
      <c r="B327" s="39" t="s">
        <v>434</v>
      </c>
      <c r="H327" s="23"/>
      <c r="I327" s="53"/>
      <c r="J327" s="53"/>
      <c r="K327" s="53"/>
      <c r="L327" s="53"/>
      <c r="M327" s="53"/>
      <c r="N327" s="53"/>
    </row>
    <row r="328" spans="1:14" outlineLevel="1" x14ac:dyDescent="0.25">
      <c r="A328" s="25" t="s">
        <v>435</v>
      </c>
      <c r="B328" s="39" t="s">
        <v>436</v>
      </c>
      <c r="H328" s="23"/>
      <c r="I328" s="53"/>
      <c r="J328" s="53"/>
      <c r="K328" s="53"/>
      <c r="L328" s="53"/>
      <c r="M328" s="53"/>
      <c r="N328" s="53"/>
    </row>
    <row r="329" spans="1:14" outlineLevel="1" x14ac:dyDescent="0.25">
      <c r="A329" s="25" t="s">
        <v>437</v>
      </c>
      <c r="B329" s="39" t="s">
        <v>438</v>
      </c>
      <c r="H329" s="23"/>
      <c r="I329" s="53"/>
      <c r="J329" s="53"/>
      <c r="K329" s="53"/>
      <c r="L329" s="53"/>
      <c r="M329" s="53"/>
      <c r="N329" s="53"/>
    </row>
    <row r="330" spans="1:14" outlineLevel="1" x14ac:dyDescent="0.25">
      <c r="A330" s="25" t="s">
        <v>439</v>
      </c>
      <c r="B330" s="52" t="s">
        <v>440</v>
      </c>
      <c r="H330" s="23"/>
      <c r="I330" s="53"/>
      <c r="J330" s="53"/>
      <c r="K330" s="53"/>
      <c r="L330" s="53"/>
      <c r="M330" s="53"/>
      <c r="N330" s="53"/>
    </row>
    <row r="331" spans="1:14" outlineLevel="1" x14ac:dyDescent="0.25">
      <c r="A331" s="25" t="s">
        <v>441</v>
      </c>
      <c r="B331" s="52" t="s">
        <v>440</v>
      </c>
      <c r="H331" s="23"/>
      <c r="I331" s="53"/>
      <c r="J331" s="53"/>
      <c r="K331" s="53"/>
      <c r="L331" s="53"/>
      <c r="M331" s="53"/>
      <c r="N331" s="53"/>
    </row>
    <row r="332" spans="1:14" outlineLevel="1" x14ac:dyDescent="0.25">
      <c r="A332" s="25" t="s">
        <v>442</v>
      </c>
      <c r="B332" s="52" t="s">
        <v>440</v>
      </c>
      <c r="H332" s="23"/>
      <c r="I332" s="53"/>
      <c r="J332" s="53"/>
      <c r="K332" s="53"/>
      <c r="L332" s="53"/>
      <c r="M332" s="53"/>
      <c r="N332" s="53"/>
    </row>
    <row r="333" spans="1:14" outlineLevel="1" x14ac:dyDescent="0.25">
      <c r="A333" s="25" t="s">
        <v>443</v>
      </c>
      <c r="B333" s="52" t="s">
        <v>440</v>
      </c>
      <c r="H333" s="23"/>
      <c r="I333" s="53"/>
      <c r="J333" s="53"/>
      <c r="K333" s="53"/>
      <c r="L333" s="53"/>
      <c r="M333" s="53"/>
      <c r="N333" s="53"/>
    </row>
    <row r="334" spans="1:14" outlineLevel="1" x14ac:dyDescent="0.25">
      <c r="A334" s="25" t="s">
        <v>444</v>
      </c>
      <c r="B334" s="52" t="s">
        <v>440</v>
      </c>
      <c r="H334" s="23"/>
      <c r="I334" s="53"/>
      <c r="J334" s="53"/>
      <c r="K334" s="53"/>
      <c r="L334" s="53"/>
      <c r="M334" s="53"/>
      <c r="N334" s="53"/>
    </row>
    <row r="335" spans="1:14" outlineLevel="1" x14ac:dyDescent="0.25">
      <c r="A335" s="25" t="s">
        <v>445</v>
      </c>
      <c r="B335" s="52" t="s">
        <v>440</v>
      </c>
      <c r="H335" s="23"/>
      <c r="I335" s="53"/>
      <c r="J335" s="53"/>
      <c r="K335" s="53"/>
      <c r="L335" s="53"/>
      <c r="M335" s="53"/>
      <c r="N335" s="53"/>
    </row>
    <row r="336" spans="1:14" outlineLevel="1" x14ac:dyDescent="0.25">
      <c r="A336" s="25" t="s">
        <v>446</v>
      </c>
      <c r="B336" s="52" t="s">
        <v>440</v>
      </c>
      <c r="H336" s="23"/>
      <c r="I336" s="53"/>
      <c r="J336" s="53"/>
      <c r="K336" s="53"/>
      <c r="L336" s="53"/>
      <c r="M336" s="53"/>
      <c r="N336" s="53"/>
    </row>
    <row r="337" spans="1:14" outlineLevel="1" x14ac:dyDescent="0.25">
      <c r="A337" s="25" t="s">
        <v>447</v>
      </c>
      <c r="B337" s="52" t="s">
        <v>440</v>
      </c>
      <c r="H337" s="23"/>
      <c r="I337" s="53"/>
      <c r="J337" s="53"/>
      <c r="K337" s="53"/>
      <c r="L337" s="53"/>
      <c r="M337" s="53"/>
      <c r="N337" s="53"/>
    </row>
    <row r="338" spans="1:14" outlineLevel="1" x14ac:dyDescent="0.25">
      <c r="A338" s="25" t="s">
        <v>448</v>
      </c>
      <c r="B338" s="52" t="s">
        <v>440</v>
      </c>
      <c r="H338" s="23"/>
      <c r="I338" s="53"/>
      <c r="J338" s="53"/>
      <c r="K338" s="53"/>
      <c r="L338" s="53"/>
      <c r="M338" s="53"/>
      <c r="N338" s="53"/>
    </row>
    <row r="339" spans="1:14" outlineLevel="1" x14ac:dyDescent="0.25">
      <c r="A339" s="25" t="s">
        <v>449</v>
      </c>
      <c r="B339" s="52" t="s">
        <v>440</v>
      </c>
      <c r="H339" s="23"/>
      <c r="I339" s="53"/>
      <c r="J339" s="53"/>
      <c r="K339" s="53"/>
      <c r="L339" s="53"/>
      <c r="M339" s="53"/>
      <c r="N339" s="53"/>
    </row>
    <row r="340" spans="1:14" outlineLevel="1" x14ac:dyDescent="0.25">
      <c r="A340" s="25" t="s">
        <v>450</v>
      </c>
      <c r="B340" s="52" t="s">
        <v>440</v>
      </c>
      <c r="H340" s="23"/>
      <c r="I340" s="53"/>
      <c r="J340" s="53"/>
      <c r="K340" s="53"/>
      <c r="L340" s="53"/>
      <c r="M340" s="53"/>
      <c r="N340" s="53"/>
    </row>
    <row r="341" spans="1:14" outlineLevel="1" x14ac:dyDescent="0.25">
      <c r="A341" s="25" t="s">
        <v>451</v>
      </c>
      <c r="B341" s="52" t="s">
        <v>440</v>
      </c>
      <c r="H341" s="23"/>
      <c r="I341" s="53"/>
      <c r="J341" s="53"/>
      <c r="K341" s="53"/>
      <c r="L341" s="53"/>
      <c r="M341" s="53"/>
      <c r="N341" s="53"/>
    </row>
    <row r="342" spans="1:14" outlineLevel="1" x14ac:dyDescent="0.25">
      <c r="A342" s="25" t="s">
        <v>452</v>
      </c>
      <c r="B342" s="52" t="s">
        <v>440</v>
      </c>
      <c r="H342" s="23"/>
      <c r="I342" s="53"/>
      <c r="J342" s="53"/>
      <c r="K342" s="53"/>
      <c r="L342" s="53"/>
      <c r="M342" s="53"/>
      <c r="N342" s="53"/>
    </row>
    <row r="343" spans="1:14" outlineLevel="1" x14ac:dyDescent="0.25">
      <c r="A343" s="25" t="s">
        <v>453</v>
      </c>
      <c r="B343" s="52" t="s">
        <v>440</v>
      </c>
      <c r="H343" s="23"/>
      <c r="I343" s="53"/>
      <c r="J343" s="53"/>
      <c r="K343" s="53"/>
      <c r="L343" s="53"/>
      <c r="M343" s="53"/>
      <c r="N343" s="53"/>
    </row>
    <row r="344" spans="1:14" outlineLevel="1" x14ac:dyDescent="0.25">
      <c r="A344" s="25" t="s">
        <v>454</v>
      </c>
      <c r="B344" s="52" t="s">
        <v>440</v>
      </c>
      <c r="H344" s="23"/>
      <c r="I344" s="53"/>
      <c r="J344" s="53"/>
      <c r="K344" s="53"/>
      <c r="L344" s="53"/>
      <c r="M344" s="53"/>
      <c r="N344" s="53"/>
    </row>
    <row r="345" spans="1:14" outlineLevel="1" x14ac:dyDescent="0.25">
      <c r="A345" s="25" t="s">
        <v>455</v>
      </c>
      <c r="B345" s="52" t="s">
        <v>440</v>
      </c>
      <c r="H345" s="23"/>
      <c r="I345" s="53"/>
      <c r="J345" s="53"/>
      <c r="K345" s="53"/>
      <c r="L345" s="53"/>
      <c r="M345" s="53"/>
      <c r="N345" s="53"/>
    </row>
    <row r="346" spans="1:14" outlineLevel="1" x14ac:dyDescent="0.25">
      <c r="A346" s="25" t="s">
        <v>456</v>
      </c>
      <c r="B346" s="52" t="s">
        <v>440</v>
      </c>
      <c r="H346" s="23"/>
      <c r="I346" s="53"/>
      <c r="J346" s="53"/>
      <c r="K346" s="53"/>
      <c r="L346" s="53"/>
      <c r="M346" s="53"/>
      <c r="N346" s="53"/>
    </row>
    <row r="347" spans="1:14" outlineLevel="1" x14ac:dyDescent="0.25">
      <c r="A347" s="25" t="s">
        <v>457</v>
      </c>
      <c r="B347" s="52" t="s">
        <v>440</v>
      </c>
      <c r="H347" s="23"/>
      <c r="I347" s="53"/>
      <c r="J347" s="53"/>
      <c r="K347" s="53"/>
      <c r="L347" s="53"/>
      <c r="M347" s="53"/>
      <c r="N347" s="53"/>
    </row>
    <row r="348" spans="1:14" outlineLevel="1" x14ac:dyDescent="0.25">
      <c r="A348" s="25" t="s">
        <v>458</v>
      </c>
      <c r="B348" s="52" t="s">
        <v>440</v>
      </c>
      <c r="H348" s="23"/>
      <c r="I348" s="53"/>
      <c r="J348" s="53"/>
      <c r="K348" s="53"/>
      <c r="L348" s="53"/>
      <c r="M348" s="53"/>
      <c r="N348" s="53"/>
    </row>
    <row r="349" spans="1:14" outlineLevel="1" x14ac:dyDescent="0.25">
      <c r="A349" s="25" t="s">
        <v>459</v>
      </c>
      <c r="B349" s="52" t="s">
        <v>440</v>
      </c>
      <c r="H349" s="23"/>
      <c r="I349" s="53"/>
      <c r="J349" s="53"/>
      <c r="K349" s="53"/>
      <c r="L349" s="53"/>
      <c r="M349" s="53"/>
      <c r="N349" s="53"/>
    </row>
    <row r="350" spans="1:14" outlineLevel="1" x14ac:dyDescent="0.25">
      <c r="A350" s="25" t="s">
        <v>460</v>
      </c>
      <c r="B350" s="52" t="s">
        <v>440</v>
      </c>
      <c r="H350" s="23"/>
      <c r="I350" s="53"/>
      <c r="J350" s="53"/>
      <c r="K350" s="53"/>
      <c r="L350" s="53"/>
      <c r="M350" s="53"/>
      <c r="N350" s="53"/>
    </row>
    <row r="351" spans="1:14" outlineLevel="1" x14ac:dyDescent="0.25">
      <c r="A351" s="25" t="s">
        <v>461</v>
      </c>
      <c r="B351" s="52" t="s">
        <v>440</v>
      </c>
      <c r="H351" s="23"/>
      <c r="I351" s="53"/>
      <c r="J351" s="53"/>
      <c r="K351" s="53"/>
      <c r="L351" s="53"/>
      <c r="M351" s="53"/>
      <c r="N351" s="53"/>
    </row>
    <row r="352" spans="1:14" outlineLevel="1" x14ac:dyDescent="0.25">
      <c r="A352" s="25" t="s">
        <v>462</v>
      </c>
      <c r="B352" s="52" t="s">
        <v>440</v>
      </c>
      <c r="H352" s="23"/>
      <c r="I352" s="53"/>
      <c r="J352" s="53"/>
      <c r="K352" s="53"/>
      <c r="L352" s="53"/>
      <c r="M352" s="53"/>
      <c r="N352" s="53"/>
    </row>
    <row r="353" spans="1:14" outlineLevel="1" x14ac:dyDescent="0.25">
      <c r="A353" s="25" t="s">
        <v>463</v>
      </c>
      <c r="B353" s="52" t="s">
        <v>440</v>
      </c>
      <c r="H353" s="23"/>
      <c r="I353" s="53"/>
      <c r="J353" s="53"/>
      <c r="K353" s="53"/>
      <c r="L353" s="53"/>
      <c r="M353" s="53"/>
      <c r="N353" s="53"/>
    </row>
    <row r="354" spans="1:14" outlineLevel="1" x14ac:dyDescent="0.25">
      <c r="A354" s="25" t="s">
        <v>464</v>
      </c>
      <c r="B354" s="52" t="s">
        <v>440</v>
      </c>
      <c r="H354" s="23"/>
      <c r="I354" s="53"/>
      <c r="J354" s="53"/>
      <c r="K354" s="53"/>
      <c r="L354" s="53"/>
      <c r="M354" s="53"/>
      <c r="N354" s="53"/>
    </row>
    <row r="355" spans="1:14" outlineLevel="1" x14ac:dyDescent="0.25">
      <c r="A355" s="25" t="s">
        <v>465</v>
      </c>
      <c r="B355" s="52" t="s">
        <v>440</v>
      </c>
      <c r="H355" s="23"/>
      <c r="I355" s="53"/>
      <c r="J355" s="53"/>
      <c r="K355" s="53"/>
      <c r="L355" s="53"/>
      <c r="M355" s="53"/>
      <c r="N355" s="53"/>
    </row>
    <row r="356" spans="1:14" outlineLevel="1" x14ac:dyDescent="0.25">
      <c r="A356" s="25" t="s">
        <v>466</v>
      </c>
      <c r="B356" s="52" t="s">
        <v>440</v>
      </c>
      <c r="H356" s="23"/>
      <c r="I356" s="53"/>
      <c r="J356" s="53"/>
      <c r="K356" s="53"/>
      <c r="L356" s="53"/>
      <c r="M356" s="53"/>
      <c r="N356" s="53"/>
    </row>
    <row r="357" spans="1:14" outlineLevel="1" x14ac:dyDescent="0.25">
      <c r="A357" s="25" t="s">
        <v>467</v>
      </c>
      <c r="B357" s="52" t="s">
        <v>440</v>
      </c>
      <c r="H357" s="23"/>
      <c r="I357" s="53"/>
      <c r="J357" s="53"/>
      <c r="K357" s="53"/>
      <c r="L357" s="53"/>
      <c r="M357" s="53"/>
      <c r="N357" s="53"/>
    </row>
    <row r="358" spans="1:14" outlineLevel="1" x14ac:dyDescent="0.25">
      <c r="A358" s="25" t="s">
        <v>468</v>
      </c>
      <c r="B358" s="52" t="s">
        <v>440</v>
      </c>
      <c r="H358" s="23"/>
      <c r="I358" s="53"/>
      <c r="J358" s="53"/>
      <c r="K358" s="53"/>
      <c r="L358" s="53"/>
      <c r="M358" s="53"/>
      <c r="N358" s="53"/>
    </row>
    <row r="359" spans="1:14" outlineLevel="1" x14ac:dyDescent="0.25">
      <c r="A359" s="25" t="s">
        <v>469</v>
      </c>
      <c r="B359" s="52" t="s">
        <v>440</v>
      </c>
      <c r="H359" s="23"/>
      <c r="I359" s="53"/>
      <c r="J359" s="53"/>
      <c r="K359" s="53"/>
      <c r="L359" s="53"/>
      <c r="M359" s="53"/>
      <c r="N359" s="53"/>
    </row>
    <row r="360" spans="1:14" outlineLevel="1" x14ac:dyDescent="0.25">
      <c r="A360" s="25" t="s">
        <v>470</v>
      </c>
      <c r="B360" s="52" t="s">
        <v>440</v>
      </c>
      <c r="H360" s="23"/>
      <c r="I360" s="53"/>
      <c r="J360" s="53"/>
      <c r="K360" s="53"/>
      <c r="L360" s="53"/>
      <c r="M360" s="53"/>
      <c r="N360" s="53"/>
    </row>
    <row r="361" spans="1:14" outlineLevel="1" x14ac:dyDescent="0.25">
      <c r="A361" s="25" t="s">
        <v>471</v>
      </c>
      <c r="B361" s="52" t="s">
        <v>440</v>
      </c>
      <c r="H361" s="23"/>
      <c r="I361" s="53"/>
      <c r="J361" s="53"/>
      <c r="K361" s="53"/>
      <c r="L361" s="53"/>
      <c r="M361" s="53"/>
      <c r="N361" s="53"/>
    </row>
    <row r="362" spans="1:14" outlineLevel="1" x14ac:dyDescent="0.25">
      <c r="A362" s="25" t="s">
        <v>472</v>
      </c>
      <c r="B362" s="52" t="s">
        <v>440</v>
      </c>
      <c r="H362" s="23"/>
      <c r="I362" s="53"/>
      <c r="J362" s="53"/>
      <c r="K362" s="53"/>
      <c r="L362" s="53"/>
      <c r="M362" s="53"/>
      <c r="N362" s="53"/>
    </row>
    <row r="363" spans="1:14" outlineLevel="1" x14ac:dyDescent="0.25">
      <c r="A363" s="25" t="s">
        <v>473</v>
      </c>
      <c r="B363" s="52" t="s">
        <v>440</v>
      </c>
      <c r="H363" s="23"/>
      <c r="I363" s="53"/>
      <c r="J363" s="53"/>
      <c r="K363" s="53"/>
      <c r="L363" s="53"/>
      <c r="M363" s="53"/>
      <c r="N363" s="53"/>
    </row>
    <row r="364" spans="1:14" outlineLevel="1" x14ac:dyDescent="0.25">
      <c r="A364" s="25" t="s">
        <v>474</v>
      </c>
      <c r="B364" s="52" t="s">
        <v>440</v>
      </c>
      <c r="H364" s="23"/>
      <c r="I364" s="53"/>
      <c r="J364" s="53"/>
      <c r="K364" s="53"/>
      <c r="L364" s="53"/>
      <c r="M364" s="53"/>
      <c r="N364" s="53"/>
    </row>
    <row r="365" spans="1:14" outlineLevel="1" x14ac:dyDescent="0.25">
      <c r="A365" s="25" t="s">
        <v>475</v>
      </c>
      <c r="B365" s="52" t="s">
        <v>440</v>
      </c>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&amp;R&amp;G&amp;L&amp;"Calibri"&amp;10&amp;K000000Confidential&amp;1#</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topLeftCell="A274" zoomScale="75" zoomScaleNormal="75" workbookViewId="0">
      <selection activeCell="C241" sqref="C241:C245"/>
    </sheetView>
  </sheetViews>
  <sheetFormatPr defaultColWidth="8.85546875" defaultRowHeight="15" outlineLevelRow="1" x14ac:dyDescent="0.25"/>
  <cols>
    <col min="1" max="1" width="13.85546875" style="89" customWidth="1"/>
    <col min="2" max="2" width="61" style="89" bestFit="1" customWidth="1"/>
    <col min="3" max="4" width="27.28515625" style="89" bestFit="1" customWidth="1"/>
    <col min="5" max="5" width="6.7109375" style="89" customWidth="1"/>
    <col min="6" max="6" width="25.42578125" style="89" bestFit="1" customWidth="1"/>
    <col min="7" max="7" width="18.85546875" style="84" bestFit="1" customWidth="1"/>
    <col min="8" max="16384" width="8.85546875" style="85"/>
  </cols>
  <sheetData>
    <row r="1" spans="1:7" ht="31.5" x14ac:dyDescent="0.25">
      <c r="A1" s="127" t="s">
        <v>476</v>
      </c>
      <c r="B1" s="127"/>
      <c r="C1" s="84"/>
      <c r="D1" s="84"/>
      <c r="E1" s="84"/>
      <c r="F1" s="134" t="s">
        <v>1142</v>
      </c>
    </row>
    <row r="2" spans="1:7" ht="15.75" thickBot="1" x14ac:dyDescent="0.3">
      <c r="A2" s="84"/>
      <c r="B2" s="84"/>
      <c r="C2" s="84"/>
      <c r="D2" s="84"/>
      <c r="E2" s="84"/>
      <c r="F2" s="84"/>
    </row>
    <row r="3" spans="1:7" ht="19.5" thickBot="1" x14ac:dyDescent="0.3">
      <c r="A3" s="86"/>
      <c r="B3" s="87" t="s">
        <v>23</v>
      </c>
      <c r="C3" s="88" t="s">
        <v>164</v>
      </c>
      <c r="D3" s="86"/>
      <c r="E3" s="86"/>
      <c r="F3" s="84"/>
      <c r="G3" s="86"/>
    </row>
    <row r="4" spans="1:7" ht="15.75" thickBot="1" x14ac:dyDescent="0.3"/>
    <row r="5" spans="1:7" ht="18.75" x14ac:dyDescent="0.25">
      <c r="A5" s="90"/>
      <c r="B5" s="91" t="s">
        <v>477</v>
      </c>
      <c r="C5" s="90"/>
      <c r="E5" s="92"/>
      <c r="F5" s="92"/>
    </row>
    <row r="6" spans="1:7" x14ac:dyDescent="0.25">
      <c r="B6" s="93" t="s">
        <v>478</v>
      </c>
    </row>
    <row r="7" spans="1:7" x14ac:dyDescent="0.25">
      <c r="B7" s="94" t="s">
        <v>479</v>
      </c>
    </row>
    <row r="8" spans="1:7" ht="15.75" thickBot="1" x14ac:dyDescent="0.3">
      <c r="B8" s="95" t="s">
        <v>480</v>
      </c>
    </row>
    <row r="9" spans="1:7" x14ac:dyDescent="0.25">
      <c r="B9" s="96"/>
    </row>
    <row r="10" spans="1:7" ht="37.5" x14ac:dyDescent="0.25">
      <c r="A10" s="97" t="s">
        <v>32</v>
      </c>
      <c r="B10" s="97" t="s">
        <v>478</v>
      </c>
      <c r="C10" s="98"/>
      <c r="D10" s="98"/>
      <c r="E10" s="98"/>
      <c r="F10" s="98"/>
      <c r="G10" s="99"/>
    </row>
    <row r="11" spans="1:7" ht="15" customHeight="1" x14ac:dyDescent="0.25">
      <c r="A11" s="100"/>
      <c r="B11" s="310" t="s">
        <v>481</v>
      </c>
      <c r="C11" s="311" t="s">
        <v>64</v>
      </c>
      <c r="D11" s="311"/>
      <c r="E11" s="311"/>
      <c r="F11" s="313" t="s">
        <v>482</v>
      </c>
      <c r="G11" s="102"/>
    </row>
    <row r="12" spans="1:7" x14ac:dyDescent="0.25">
      <c r="A12" s="89" t="s">
        <v>483</v>
      </c>
      <c r="B12" s="89" t="s">
        <v>484</v>
      </c>
      <c r="C12" s="145">
        <f>+'A. HTT General'!C38</f>
        <v>10199.40904516</v>
      </c>
      <c r="F12" s="144">
        <f>IF($C$15=0,"",IF(C12="[for completion]","",C12/$C$15))</f>
        <v>1</v>
      </c>
    </row>
    <row r="13" spans="1:7" x14ac:dyDescent="0.25">
      <c r="A13" s="89" t="s">
        <v>485</v>
      </c>
      <c r="B13" s="89" t="s">
        <v>486</v>
      </c>
      <c r="C13" s="163">
        <v>0</v>
      </c>
      <c r="F13" s="144">
        <f>IF($C$15=0,"",IF(C13="[for completion]","",C13/$C$15))</f>
        <v>0</v>
      </c>
    </row>
    <row r="14" spans="1:7" x14ac:dyDescent="0.25">
      <c r="A14" s="89" t="s">
        <v>487</v>
      </c>
      <c r="B14" s="89" t="s">
        <v>97</v>
      </c>
      <c r="C14" s="163">
        <v>0</v>
      </c>
      <c r="F14" s="144">
        <f>IF($C$15=0,"",IF(C14="[for completion]","",C14/$C$15))</f>
        <v>0</v>
      </c>
    </row>
    <row r="15" spans="1:7" x14ac:dyDescent="0.25">
      <c r="A15" s="89" t="s">
        <v>488</v>
      </c>
      <c r="B15" s="104" t="s">
        <v>99</v>
      </c>
      <c r="C15" s="145">
        <f>SUM(C12:C14)</f>
        <v>10199.40904516</v>
      </c>
      <c r="F15" s="123">
        <f>SUM(F12:F14)</f>
        <v>1</v>
      </c>
    </row>
    <row r="16" spans="1:7" outlineLevel="1" x14ac:dyDescent="0.25">
      <c r="A16" s="89" t="s">
        <v>489</v>
      </c>
      <c r="B16" s="106" t="s">
        <v>490</v>
      </c>
      <c r="C16" s="145"/>
      <c r="F16" s="144">
        <f t="shared" ref="F16:F26" si="0">IF($C$15=0,"",IF(C16="[for completion]","",C16/$C$15))</f>
        <v>0</v>
      </c>
    </row>
    <row r="17" spans="1:7" outlineLevel="1" x14ac:dyDescent="0.25">
      <c r="A17" s="89" t="s">
        <v>491</v>
      </c>
      <c r="B17" s="106" t="s">
        <v>980</v>
      </c>
      <c r="C17" s="145"/>
      <c r="F17" s="144">
        <f t="shared" si="0"/>
        <v>0</v>
      </c>
    </row>
    <row r="18" spans="1:7" outlineLevel="1" x14ac:dyDescent="0.25">
      <c r="A18" s="89" t="s">
        <v>492</v>
      </c>
      <c r="B18" s="106" t="s">
        <v>101</v>
      </c>
      <c r="C18" s="145"/>
      <c r="F18" s="144">
        <f t="shared" si="0"/>
        <v>0</v>
      </c>
    </row>
    <row r="19" spans="1:7" outlineLevel="1" x14ac:dyDescent="0.25">
      <c r="A19" s="89" t="s">
        <v>493</v>
      </c>
      <c r="B19" s="106" t="s">
        <v>101</v>
      </c>
      <c r="C19" s="145"/>
      <c r="F19" s="144">
        <f t="shared" si="0"/>
        <v>0</v>
      </c>
    </row>
    <row r="20" spans="1:7" outlineLevel="1" x14ac:dyDescent="0.25">
      <c r="A20" s="89" t="s">
        <v>494</v>
      </c>
      <c r="B20" s="106" t="s">
        <v>101</v>
      </c>
      <c r="C20" s="145"/>
      <c r="F20" s="144">
        <f t="shared" si="0"/>
        <v>0</v>
      </c>
    </row>
    <row r="21" spans="1:7" outlineLevel="1" x14ac:dyDescent="0.25">
      <c r="A21" s="89" t="s">
        <v>495</v>
      </c>
      <c r="B21" s="106" t="s">
        <v>101</v>
      </c>
      <c r="C21" s="145"/>
      <c r="F21" s="144">
        <f t="shared" si="0"/>
        <v>0</v>
      </c>
    </row>
    <row r="22" spans="1:7" outlineLevel="1" x14ac:dyDescent="0.25">
      <c r="A22" s="89" t="s">
        <v>496</v>
      </c>
      <c r="B22" s="106" t="s">
        <v>101</v>
      </c>
      <c r="C22" s="145"/>
      <c r="F22" s="144">
        <f t="shared" si="0"/>
        <v>0</v>
      </c>
    </row>
    <row r="23" spans="1:7" outlineLevel="1" x14ac:dyDescent="0.25">
      <c r="A23" s="89" t="s">
        <v>497</v>
      </c>
      <c r="B23" s="106" t="s">
        <v>101</v>
      </c>
      <c r="C23" s="145"/>
      <c r="F23" s="144">
        <f t="shared" si="0"/>
        <v>0</v>
      </c>
    </row>
    <row r="24" spans="1:7" outlineLevel="1" x14ac:dyDescent="0.25">
      <c r="A24" s="89" t="s">
        <v>498</v>
      </c>
      <c r="B24" s="106" t="s">
        <v>101</v>
      </c>
      <c r="C24" s="145"/>
      <c r="F24" s="144">
        <f t="shared" si="0"/>
        <v>0</v>
      </c>
    </row>
    <row r="25" spans="1:7" outlineLevel="1" x14ac:dyDescent="0.25">
      <c r="A25" s="89" t="s">
        <v>499</v>
      </c>
      <c r="B25" s="106" t="s">
        <v>101</v>
      </c>
      <c r="C25" s="145"/>
      <c r="F25" s="144">
        <f t="shared" si="0"/>
        <v>0</v>
      </c>
    </row>
    <row r="26" spans="1:7" outlineLevel="1" x14ac:dyDescent="0.25">
      <c r="A26" s="89" t="s">
        <v>500</v>
      </c>
      <c r="B26" s="106" t="s">
        <v>101</v>
      </c>
      <c r="C26" s="146"/>
      <c r="D26" s="85"/>
      <c r="E26" s="85"/>
      <c r="F26" s="144">
        <f t="shared" si="0"/>
        <v>0</v>
      </c>
    </row>
    <row r="27" spans="1:7" ht="15" customHeight="1" x14ac:dyDescent="0.25">
      <c r="A27" s="100"/>
      <c r="B27" s="310" t="s">
        <v>501</v>
      </c>
      <c r="C27" s="311" t="s">
        <v>502</v>
      </c>
      <c r="D27" s="311" t="s">
        <v>503</v>
      </c>
      <c r="E27" s="312"/>
      <c r="F27" s="311" t="s">
        <v>504</v>
      </c>
      <c r="G27" s="102"/>
    </row>
    <row r="28" spans="1:7" x14ac:dyDescent="0.25">
      <c r="A28" s="89" t="s">
        <v>505</v>
      </c>
      <c r="B28" s="89" t="s">
        <v>506</v>
      </c>
      <c r="C28" s="148">
        <v>182708</v>
      </c>
      <c r="D28" s="89">
        <v>0</v>
      </c>
      <c r="F28" s="148">
        <f>+SUM(C28:D28)</f>
        <v>182708</v>
      </c>
    </row>
    <row r="29" spans="1:7" outlineLevel="1" x14ac:dyDescent="0.25">
      <c r="A29" s="89" t="s">
        <v>507</v>
      </c>
      <c r="B29" s="108" t="s">
        <v>508</v>
      </c>
    </row>
    <row r="30" spans="1:7" outlineLevel="1" x14ac:dyDescent="0.25">
      <c r="A30" s="89" t="s">
        <v>509</v>
      </c>
      <c r="B30" s="108" t="s">
        <v>510</v>
      </c>
    </row>
    <row r="31" spans="1:7" outlineLevel="1" x14ac:dyDescent="0.25">
      <c r="A31" s="89" t="s">
        <v>511</v>
      </c>
      <c r="B31" s="108"/>
    </row>
    <row r="32" spans="1:7" outlineLevel="1" x14ac:dyDescent="0.25">
      <c r="A32" s="89" t="s">
        <v>512</v>
      </c>
      <c r="B32" s="108"/>
    </row>
    <row r="33" spans="1:7" outlineLevel="1" x14ac:dyDescent="0.25">
      <c r="A33" s="89" t="s">
        <v>1147</v>
      </c>
      <c r="B33" s="108"/>
    </row>
    <row r="34" spans="1:7" outlineLevel="1" x14ac:dyDescent="0.25">
      <c r="A34" s="89" t="s">
        <v>1148</v>
      </c>
      <c r="B34" s="108"/>
    </row>
    <row r="35" spans="1:7" ht="15" customHeight="1" x14ac:dyDescent="0.25">
      <c r="A35" s="100"/>
      <c r="B35" s="310" t="s">
        <v>513</v>
      </c>
      <c r="C35" s="311" t="s">
        <v>514</v>
      </c>
      <c r="D35" s="311" t="s">
        <v>515</v>
      </c>
      <c r="E35" s="312"/>
      <c r="F35" s="313" t="s">
        <v>482</v>
      </c>
      <c r="G35" s="102"/>
    </row>
    <row r="36" spans="1:7" x14ac:dyDescent="0.25">
      <c r="A36" s="89" t="s">
        <v>516</v>
      </c>
      <c r="B36" s="89" t="s">
        <v>517</v>
      </c>
      <c r="C36" s="164">
        <v>1.962969230996875E-3</v>
      </c>
      <c r="D36" s="123">
        <v>0</v>
      </c>
      <c r="E36" s="147"/>
      <c r="F36" s="164">
        <f>+C36</f>
        <v>1.962969230996875E-3</v>
      </c>
    </row>
    <row r="37" spans="1:7" outlineLevel="1" x14ac:dyDescent="0.25">
      <c r="A37" s="89" t="s">
        <v>518</v>
      </c>
      <c r="C37" s="123"/>
      <c r="D37" s="123"/>
      <c r="E37" s="147"/>
      <c r="F37" s="123"/>
    </row>
    <row r="38" spans="1:7" outlineLevel="1" x14ac:dyDescent="0.25">
      <c r="A38" s="89" t="s">
        <v>519</v>
      </c>
      <c r="C38" s="123"/>
      <c r="D38" s="123"/>
      <c r="E38" s="147"/>
      <c r="F38" s="123"/>
    </row>
    <row r="39" spans="1:7" outlineLevel="1" x14ac:dyDescent="0.25">
      <c r="A39" s="89" t="s">
        <v>520</v>
      </c>
      <c r="C39" s="123"/>
      <c r="D39" s="123"/>
      <c r="E39" s="147"/>
      <c r="F39" s="123"/>
    </row>
    <row r="40" spans="1:7" outlineLevel="1" x14ac:dyDescent="0.25">
      <c r="A40" s="89" t="s">
        <v>521</v>
      </c>
      <c r="C40" s="123"/>
      <c r="D40" s="123"/>
      <c r="E40" s="147"/>
      <c r="F40" s="123"/>
    </row>
    <row r="41" spans="1:7" outlineLevel="1" x14ac:dyDescent="0.25">
      <c r="A41" s="89" t="s">
        <v>522</v>
      </c>
      <c r="C41" s="123"/>
      <c r="D41" s="123"/>
      <c r="E41" s="147"/>
      <c r="F41" s="123"/>
    </row>
    <row r="42" spans="1:7" outlineLevel="1" x14ac:dyDescent="0.25">
      <c r="A42" s="89" t="s">
        <v>523</v>
      </c>
      <c r="C42" s="123"/>
      <c r="D42" s="123"/>
      <c r="E42" s="147"/>
      <c r="F42" s="123"/>
    </row>
    <row r="43" spans="1:7" ht="15" customHeight="1" x14ac:dyDescent="0.25">
      <c r="A43" s="100"/>
      <c r="B43" s="310" t="s">
        <v>524</v>
      </c>
      <c r="C43" s="311" t="s">
        <v>514</v>
      </c>
      <c r="D43" s="311" t="s">
        <v>515</v>
      </c>
      <c r="E43" s="312"/>
      <c r="F43" s="313" t="s">
        <v>482</v>
      </c>
      <c r="G43" s="102"/>
    </row>
    <row r="44" spans="1:7" x14ac:dyDescent="0.25">
      <c r="A44" s="89" t="s">
        <v>525</v>
      </c>
      <c r="B44" s="109" t="s">
        <v>526</v>
      </c>
      <c r="C44" s="122">
        <f>SUM(C45:C72)</f>
        <v>1</v>
      </c>
      <c r="D44" s="122">
        <f>SUM(D45:D72)</f>
        <v>0</v>
      </c>
      <c r="E44" s="123"/>
      <c r="F44" s="122">
        <f>SUM(F45:F72)</f>
        <v>1</v>
      </c>
      <c r="G44" s="89"/>
    </row>
    <row r="45" spans="1:7" x14ac:dyDescent="0.25">
      <c r="A45" s="89" t="s">
        <v>527</v>
      </c>
      <c r="B45" s="89" t="s">
        <v>528</v>
      </c>
      <c r="C45" s="164">
        <v>0</v>
      </c>
      <c r="D45" s="164">
        <v>0</v>
      </c>
      <c r="E45" s="123"/>
      <c r="F45" s="164">
        <v>0</v>
      </c>
      <c r="G45" s="89"/>
    </row>
    <row r="46" spans="1:7" x14ac:dyDescent="0.25">
      <c r="A46" s="89" t="s">
        <v>529</v>
      </c>
      <c r="B46" s="89" t="s">
        <v>530</v>
      </c>
      <c r="C46" s="164">
        <v>0</v>
      </c>
      <c r="D46" s="164">
        <v>0</v>
      </c>
      <c r="E46" s="123"/>
      <c r="F46" s="164">
        <v>0</v>
      </c>
      <c r="G46" s="89"/>
    </row>
    <row r="47" spans="1:7" x14ac:dyDescent="0.25">
      <c r="A47" s="89" t="s">
        <v>531</v>
      </c>
      <c r="B47" s="89" t="s">
        <v>532</v>
      </c>
      <c r="C47" s="164">
        <v>0</v>
      </c>
      <c r="D47" s="164">
        <v>0</v>
      </c>
      <c r="E47" s="123"/>
      <c r="F47" s="164">
        <v>0</v>
      </c>
      <c r="G47" s="89"/>
    </row>
    <row r="48" spans="1:7" x14ac:dyDescent="0.25">
      <c r="A48" s="89" t="s">
        <v>533</v>
      </c>
      <c r="B48" s="89" t="s">
        <v>534</v>
      </c>
      <c r="C48" s="164">
        <v>0</v>
      </c>
      <c r="D48" s="164">
        <v>0</v>
      </c>
      <c r="E48" s="123"/>
      <c r="F48" s="164">
        <v>0</v>
      </c>
      <c r="G48" s="89"/>
    </row>
    <row r="49" spans="1:7" x14ac:dyDescent="0.25">
      <c r="A49" s="89" t="s">
        <v>535</v>
      </c>
      <c r="B49" s="89" t="s">
        <v>536</v>
      </c>
      <c r="C49" s="164">
        <v>0</v>
      </c>
      <c r="D49" s="164">
        <v>0</v>
      </c>
      <c r="E49" s="123"/>
      <c r="F49" s="164">
        <v>0</v>
      </c>
      <c r="G49" s="89"/>
    </row>
    <row r="50" spans="1:7" x14ac:dyDescent="0.25">
      <c r="A50" s="89" t="s">
        <v>537</v>
      </c>
      <c r="B50" s="89" t="s">
        <v>538</v>
      </c>
      <c r="C50" s="164">
        <v>0</v>
      </c>
      <c r="D50" s="164">
        <v>0</v>
      </c>
      <c r="E50" s="123"/>
      <c r="F50" s="164">
        <v>0</v>
      </c>
      <c r="G50" s="89"/>
    </row>
    <row r="51" spans="1:7" x14ac:dyDescent="0.25">
      <c r="A51" s="89" t="s">
        <v>539</v>
      </c>
      <c r="B51" s="89" t="s">
        <v>540</v>
      </c>
      <c r="C51" s="164">
        <v>0</v>
      </c>
      <c r="D51" s="164">
        <v>0</v>
      </c>
      <c r="E51" s="123"/>
      <c r="F51" s="164">
        <v>0</v>
      </c>
      <c r="G51" s="89"/>
    </row>
    <row r="52" spans="1:7" x14ac:dyDescent="0.25">
      <c r="A52" s="89" t="s">
        <v>541</v>
      </c>
      <c r="B52" s="89" t="s">
        <v>542</v>
      </c>
      <c r="C52" s="164">
        <v>0</v>
      </c>
      <c r="D52" s="164">
        <v>0</v>
      </c>
      <c r="E52" s="123"/>
      <c r="F52" s="164">
        <v>0</v>
      </c>
      <c r="G52" s="89"/>
    </row>
    <row r="53" spans="1:7" x14ac:dyDescent="0.25">
      <c r="A53" s="89" t="s">
        <v>543</v>
      </c>
      <c r="B53" s="89" t="s">
        <v>544</v>
      </c>
      <c r="C53" s="164">
        <v>0</v>
      </c>
      <c r="D53" s="164">
        <v>0</v>
      </c>
      <c r="E53" s="123"/>
      <c r="F53" s="164">
        <v>0</v>
      </c>
      <c r="G53" s="89"/>
    </row>
    <row r="54" spans="1:7" x14ac:dyDescent="0.25">
      <c r="A54" s="89" t="s">
        <v>545</v>
      </c>
      <c r="B54" s="89" t="s">
        <v>546</v>
      </c>
      <c r="C54" s="164">
        <v>0</v>
      </c>
      <c r="D54" s="164">
        <v>0</v>
      </c>
      <c r="E54" s="123"/>
      <c r="F54" s="164">
        <v>0</v>
      </c>
      <c r="G54" s="89"/>
    </row>
    <row r="55" spans="1:7" x14ac:dyDescent="0.25">
      <c r="A55" s="89" t="s">
        <v>547</v>
      </c>
      <c r="B55" s="89" t="s">
        <v>548</v>
      </c>
      <c r="C55" s="164">
        <v>0</v>
      </c>
      <c r="D55" s="164">
        <v>0</v>
      </c>
      <c r="E55" s="123"/>
      <c r="F55" s="164">
        <v>0</v>
      </c>
      <c r="G55" s="89"/>
    </row>
    <row r="56" spans="1:7" x14ac:dyDescent="0.25">
      <c r="A56" s="89" t="s">
        <v>549</v>
      </c>
      <c r="B56" s="89" t="s">
        <v>550</v>
      </c>
      <c r="C56" s="164">
        <v>0</v>
      </c>
      <c r="D56" s="164">
        <v>0</v>
      </c>
      <c r="E56" s="123"/>
      <c r="F56" s="164">
        <v>0</v>
      </c>
      <c r="G56" s="89"/>
    </row>
    <row r="57" spans="1:7" x14ac:dyDescent="0.25">
      <c r="A57" s="89" t="s">
        <v>551</v>
      </c>
      <c r="B57" s="89" t="s">
        <v>552</v>
      </c>
      <c r="C57" s="164">
        <v>0</v>
      </c>
      <c r="D57" s="164">
        <v>0</v>
      </c>
      <c r="E57" s="123"/>
      <c r="F57" s="164">
        <v>0</v>
      </c>
      <c r="G57" s="89"/>
    </row>
    <row r="58" spans="1:7" x14ac:dyDescent="0.25">
      <c r="A58" s="89" t="s">
        <v>553</v>
      </c>
      <c r="B58" s="89" t="s">
        <v>554</v>
      </c>
      <c r="C58" s="164">
        <v>0</v>
      </c>
      <c r="D58" s="164">
        <v>0</v>
      </c>
      <c r="E58" s="123"/>
      <c r="F58" s="164">
        <v>0</v>
      </c>
      <c r="G58" s="89"/>
    </row>
    <row r="59" spans="1:7" x14ac:dyDescent="0.25">
      <c r="A59" s="89" t="s">
        <v>555</v>
      </c>
      <c r="B59" s="89" t="s">
        <v>556</v>
      </c>
      <c r="C59" s="164">
        <v>0</v>
      </c>
      <c r="D59" s="164">
        <v>0</v>
      </c>
      <c r="E59" s="123"/>
      <c r="F59" s="164">
        <v>0</v>
      </c>
      <c r="G59" s="89"/>
    </row>
    <row r="60" spans="1:7" x14ac:dyDescent="0.25">
      <c r="A60" s="89" t="s">
        <v>557</v>
      </c>
      <c r="B60" s="89" t="s">
        <v>3</v>
      </c>
      <c r="C60" s="164">
        <v>0</v>
      </c>
      <c r="D60" s="164">
        <v>0</v>
      </c>
      <c r="E60" s="123"/>
      <c r="F60" s="164">
        <v>0</v>
      </c>
      <c r="G60" s="89"/>
    </row>
    <row r="61" spans="1:7" x14ac:dyDescent="0.25">
      <c r="A61" s="89" t="s">
        <v>558</v>
      </c>
      <c r="B61" s="89" t="s">
        <v>559</v>
      </c>
      <c r="C61" s="164">
        <v>0</v>
      </c>
      <c r="D61" s="164">
        <v>0</v>
      </c>
      <c r="E61" s="123"/>
      <c r="F61" s="164">
        <v>0</v>
      </c>
      <c r="G61" s="89"/>
    </row>
    <row r="62" spans="1:7" x14ac:dyDescent="0.25">
      <c r="A62" s="89" t="s">
        <v>560</v>
      </c>
      <c r="B62" s="89" t="s">
        <v>561</v>
      </c>
      <c r="C62" s="164">
        <v>0</v>
      </c>
      <c r="D62" s="164">
        <v>0</v>
      </c>
      <c r="E62" s="123"/>
      <c r="F62" s="164">
        <v>0</v>
      </c>
      <c r="G62" s="89"/>
    </row>
    <row r="63" spans="1:7" x14ac:dyDescent="0.25">
      <c r="A63" s="89" t="s">
        <v>562</v>
      </c>
      <c r="B63" s="89" t="s">
        <v>563</v>
      </c>
      <c r="C63" s="164">
        <v>0</v>
      </c>
      <c r="D63" s="164">
        <v>0</v>
      </c>
      <c r="E63" s="123"/>
      <c r="F63" s="164">
        <v>0</v>
      </c>
      <c r="G63" s="89"/>
    </row>
    <row r="64" spans="1:7" x14ac:dyDescent="0.25">
      <c r="A64" s="89" t="s">
        <v>564</v>
      </c>
      <c r="B64" s="89" t="s">
        <v>565</v>
      </c>
      <c r="C64" s="164">
        <v>0</v>
      </c>
      <c r="D64" s="164">
        <v>0</v>
      </c>
      <c r="E64" s="123"/>
      <c r="F64" s="164">
        <v>0</v>
      </c>
      <c r="G64" s="89"/>
    </row>
    <row r="65" spans="1:7" x14ac:dyDescent="0.25">
      <c r="A65" s="89" t="s">
        <v>566</v>
      </c>
      <c r="B65" s="89" t="s">
        <v>567</v>
      </c>
      <c r="C65" s="164">
        <v>0</v>
      </c>
      <c r="D65" s="164">
        <v>0</v>
      </c>
      <c r="E65" s="123"/>
      <c r="F65" s="164">
        <v>0</v>
      </c>
      <c r="G65" s="89"/>
    </row>
    <row r="66" spans="1:7" x14ac:dyDescent="0.25">
      <c r="A66" s="89" t="s">
        <v>568</v>
      </c>
      <c r="B66" s="89" t="s">
        <v>569</v>
      </c>
      <c r="C66" s="164">
        <v>1</v>
      </c>
      <c r="D66" s="164">
        <v>0</v>
      </c>
      <c r="E66" s="123"/>
      <c r="F66" s="164">
        <v>1</v>
      </c>
      <c r="G66" s="89"/>
    </row>
    <row r="67" spans="1:7" x14ac:dyDescent="0.25">
      <c r="A67" s="89" t="s">
        <v>570</v>
      </c>
      <c r="B67" s="89" t="s">
        <v>571</v>
      </c>
      <c r="C67" s="164">
        <v>0</v>
      </c>
      <c r="D67" s="164">
        <v>0</v>
      </c>
      <c r="E67" s="123"/>
      <c r="F67" s="164">
        <v>0</v>
      </c>
      <c r="G67" s="89"/>
    </row>
    <row r="68" spans="1:7" x14ac:dyDescent="0.25">
      <c r="A68" s="89" t="s">
        <v>572</v>
      </c>
      <c r="B68" s="89" t="s">
        <v>573</v>
      </c>
      <c r="C68" s="164">
        <v>0</v>
      </c>
      <c r="D68" s="164">
        <v>0</v>
      </c>
      <c r="E68" s="123"/>
      <c r="F68" s="164">
        <v>0</v>
      </c>
      <c r="G68" s="89"/>
    </row>
    <row r="69" spans="1:7" x14ac:dyDescent="0.25">
      <c r="A69" s="89" t="s">
        <v>574</v>
      </c>
      <c r="B69" s="89" t="s">
        <v>575</v>
      </c>
      <c r="C69" s="164">
        <v>0</v>
      </c>
      <c r="D69" s="164">
        <v>0</v>
      </c>
      <c r="E69" s="123"/>
      <c r="F69" s="164">
        <v>0</v>
      </c>
      <c r="G69" s="89"/>
    </row>
    <row r="70" spans="1:7" x14ac:dyDescent="0.25">
      <c r="A70" s="89" t="s">
        <v>576</v>
      </c>
      <c r="B70" s="89" t="s">
        <v>577</v>
      </c>
      <c r="C70" s="164">
        <v>0</v>
      </c>
      <c r="D70" s="164">
        <v>0</v>
      </c>
      <c r="E70" s="123"/>
      <c r="F70" s="164">
        <v>0</v>
      </c>
      <c r="G70" s="89"/>
    </row>
    <row r="71" spans="1:7" x14ac:dyDescent="0.25">
      <c r="A71" s="89" t="s">
        <v>578</v>
      </c>
      <c r="B71" s="89" t="s">
        <v>6</v>
      </c>
      <c r="C71" s="164">
        <v>0</v>
      </c>
      <c r="D71" s="164">
        <v>0</v>
      </c>
      <c r="E71" s="123"/>
      <c r="F71" s="164">
        <v>0</v>
      </c>
      <c r="G71" s="89"/>
    </row>
    <row r="72" spans="1:7" x14ac:dyDescent="0.25">
      <c r="A72" s="89" t="s">
        <v>579</v>
      </c>
      <c r="B72" s="89" t="s">
        <v>580</v>
      </c>
      <c r="C72" s="164">
        <v>0</v>
      </c>
      <c r="D72" s="164">
        <v>0</v>
      </c>
      <c r="E72" s="123"/>
      <c r="F72" s="164">
        <v>0</v>
      </c>
      <c r="G72" s="89"/>
    </row>
    <row r="73" spans="1:7" x14ac:dyDescent="0.25">
      <c r="A73" s="89" t="s">
        <v>581</v>
      </c>
      <c r="B73" s="109" t="s">
        <v>269</v>
      </c>
      <c r="C73" s="122">
        <f>SUM(C74:C76)</f>
        <v>0</v>
      </c>
      <c r="D73" s="122">
        <f>SUM(D74:D76)</f>
        <v>0</v>
      </c>
      <c r="E73" s="123"/>
      <c r="F73" s="122">
        <f>SUM(F74:F76)</f>
        <v>0</v>
      </c>
      <c r="G73" s="89"/>
    </row>
    <row r="74" spans="1:7" x14ac:dyDescent="0.25">
      <c r="A74" s="89" t="s">
        <v>582</v>
      </c>
      <c r="B74" s="89" t="s">
        <v>583</v>
      </c>
      <c r="C74" s="164">
        <v>0</v>
      </c>
      <c r="D74" s="164">
        <v>0</v>
      </c>
      <c r="E74" s="123"/>
      <c r="F74" s="164">
        <v>0</v>
      </c>
      <c r="G74" s="89"/>
    </row>
    <row r="75" spans="1:7" x14ac:dyDescent="0.25">
      <c r="A75" s="89" t="s">
        <v>584</v>
      </c>
      <c r="B75" s="89" t="s">
        <v>585</v>
      </c>
      <c r="C75" s="164">
        <v>0</v>
      </c>
      <c r="D75" s="164">
        <v>0</v>
      </c>
      <c r="E75" s="123"/>
      <c r="F75" s="164">
        <v>0</v>
      </c>
      <c r="G75" s="89"/>
    </row>
    <row r="76" spans="1:7" x14ac:dyDescent="0.25">
      <c r="A76" s="89" t="s">
        <v>1126</v>
      </c>
      <c r="B76" s="89" t="s">
        <v>2</v>
      </c>
      <c r="C76" s="164">
        <v>0</v>
      </c>
      <c r="D76" s="164">
        <v>0</v>
      </c>
      <c r="E76" s="123"/>
      <c r="F76" s="164">
        <v>0</v>
      </c>
      <c r="G76" s="89"/>
    </row>
    <row r="77" spans="1:7" x14ac:dyDescent="0.25">
      <c r="A77" s="89" t="s">
        <v>586</v>
      </c>
      <c r="B77" s="109" t="s">
        <v>97</v>
      </c>
      <c r="C77" s="122">
        <f>SUM(C78:C87)</f>
        <v>0</v>
      </c>
      <c r="D77" s="122">
        <f>SUM(D78:D87)</f>
        <v>0</v>
      </c>
      <c r="E77" s="123"/>
      <c r="F77" s="122">
        <f>SUM(F78:F87)</f>
        <v>0</v>
      </c>
      <c r="G77" s="89"/>
    </row>
    <row r="78" spans="1:7" x14ac:dyDescent="0.25">
      <c r="A78" s="89" t="s">
        <v>587</v>
      </c>
      <c r="B78" s="110" t="s">
        <v>271</v>
      </c>
      <c r="C78" s="164">
        <v>0</v>
      </c>
      <c r="D78" s="164">
        <v>0</v>
      </c>
      <c r="E78" s="123"/>
      <c r="F78" s="164">
        <v>0</v>
      </c>
      <c r="G78" s="89"/>
    </row>
    <row r="79" spans="1:7" x14ac:dyDescent="0.25">
      <c r="A79" s="89" t="s">
        <v>588</v>
      </c>
      <c r="B79" s="110" t="s">
        <v>273</v>
      </c>
      <c r="C79" s="164">
        <v>0</v>
      </c>
      <c r="D79" s="164">
        <v>0</v>
      </c>
      <c r="E79" s="123"/>
      <c r="F79" s="164">
        <v>0</v>
      </c>
      <c r="G79" s="89"/>
    </row>
    <row r="80" spans="1:7" x14ac:dyDescent="0.25">
      <c r="A80" s="89" t="s">
        <v>589</v>
      </c>
      <c r="B80" s="110" t="s">
        <v>275</v>
      </c>
      <c r="C80" s="164">
        <v>0</v>
      </c>
      <c r="D80" s="164">
        <v>0</v>
      </c>
      <c r="E80" s="123"/>
      <c r="F80" s="164">
        <v>0</v>
      </c>
      <c r="G80" s="89"/>
    </row>
    <row r="81" spans="1:7" x14ac:dyDescent="0.25">
      <c r="A81" s="89" t="s">
        <v>590</v>
      </c>
      <c r="B81" s="110" t="s">
        <v>12</v>
      </c>
      <c r="C81" s="164">
        <v>0</v>
      </c>
      <c r="D81" s="164">
        <v>0</v>
      </c>
      <c r="E81" s="123"/>
      <c r="F81" s="164">
        <v>0</v>
      </c>
      <c r="G81" s="89"/>
    </row>
    <row r="82" spans="1:7" x14ac:dyDescent="0.25">
      <c r="A82" s="89" t="s">
        <v>591</v>
      </c>
      <c r="B82" s="110" t="s">
        <v>278</v>
      </c>
      <c r="C82" s="164">
        <v>0</v>
      </c>
      <c r="D82" s="164">
        <v>0</v>
      </c>
      <c r="E82" s="123"/>
      <c r="F82" s="164">
        <v>0</v>
      </c>
      <c r="G82" s="89"/>
    </row>
    <row r="83" spans="1:7" x14ac:dyDescent="0.25">
      <c r="A83" s="89" t="s">
        <v>592</v>
      </c>
      <c r="B83" s="110" t="s">
        <v>280</v>
      </c>
      <c r="C83" s="164">
        <v>0</v>
      </c>
      <c r="D83" s="164">
        <v>0</v>
      </c>
      <c r="E83" s="123"/>
      <c r="F83" s="164">
        <v>0</v>
      </c>
      <c r="G83" s="89"/>
    </row>
    <row r="84" spans="1:7" x14ac:dyDescent="0.25">
      <c r="A84" s="89" t="s">
        <v>593</v>
      </c>
      <c r="B84" s="110" t="s">
        <v>282</v>
      </c>
      <c r="C84" s="164">
        <v>0</v>
      </c>
      <c r="D84" s="164">
        <v>0</v>
      </c>
      <c r="E84" s="123"/>
      <c r="F84" s="164">
        <v>0</v>
      </c>
      <c r="G84" s="89"/>
    </row>
    <row r="85" spans="1:7" x14ac:dyDescent="0.25">
      <c r="A85" s="89" t="s">
        <v>594</v>
      </c>
      <c r="B85" s="110" t="s">
        <v>284</v>
      </c>
      <c r="C85" s="164">
        <v>0</v>
      </c>
      <c r="D85" s="164">
        <v>0</v>
      </c>
      <c r="E85" s="123"/>
      <c r="F85" s="164">
        <v>0</v>
      </c>
      <c r="G85" s="89"/>
    </row>
    <row r="86" spans="1:7" x14ac:dyDescent="0.25">
      <c r="A86" s="89" t="s">
        <v>595</v>
      </c>
      <c r="B86" s="110" t="s">
        <v>286</v>
      </c>
      <c r="C86" s="164">
        <v>0</v>
      </c>
      <c r="D86" s="164">
        <v>0</v>
      </c>
      <c r="E86" s="123"/>
      <c r="F86" s="164">
        <v>0</v>
      </c>
      <c r="G86" s="89"/>
    </row>
    <row r="87" spans="1:7" x14ac:dyDescent="0.25">
      <c r="A87" s="89" t="s">
        <v>596</v>
      </c>
      <c r="B87" s="110" t="s">
        <v>97</v>
      </c>
      <c r="C87" s="164">
        <v>0</v>
      </c>
      <c r="D87" s="164">
        <v>0</v>
      </c>
      <c r="E87" s="123"/>
      <c r="F87" s="164">
        <v>0</v>
      </c>
      <c r="G87" s="89"/>
    </row>
    <row r="88" spans="1:7" outlineLevel="1" x14ac:dyDescent="0.25">
      <c r="A88" s="89" t="s">
        <v>597</v>
      </c>
      <c r="B88" s="106" t="s">
        <v>101</v>
      </c>
      <c r="C88" s="123"/>
      <c r="D88" s="123"/>
      <c r="E88" s="123"/>
      <c r="F88" s="123"/>
      <c r="G88" s="89"/>
    </row>
    <row r="89" spans="1:7" outlineLevel="1" x14ac:dyDescent="0.25">
      <c r="A89" s="89" t="s">
        <v>598</v>
      </c>
      <c r="B89" s="106" t="s">
        <v>101</v>
      </c>
      <c r="C89" s="123"/>
      <c r="D89" s="123"/>
      <c r="E89" s="123"/>
      <c r="F89" s="123"/>
      <c r="G89" s="89"/>
    </row>
    <row r="90" spans="1:7" outlineLevel="1" x14ac:dyDescent="0.25">
      <c r="A90" s="89" t="s">
        <v>599</v>
      </c>
      <c r="B90" s="106" t="s">
        <v>101</v>
      </c>
      <c r="C90" s="123"/>
      <c r="D90" s="123"/>
      <c r="E90" s="123"/>
      <c r="F90" s="123"/>
      <c r="G90" s="89"/>
    </row>
    <row r="91" spans="1:7" outlineLevel="1" x14ac:dyDescent="0.25">
      <c r="A91" s="89" t="s">
        <v>600</v>
      </c>
      <c r="B91" s="106" t="s">
        <v>101</v>
      </c>
      <c r="C91" s="123"/>
      <c r="D91" s="123"/>
      <c r="E91" s="123"/>
      <c r="F91" s="123"/>
      <c r="G91" s="89"/>
    </row>
    <row r="92" spans="1:7" outlineLevel="1" x14ac:dyDescent="0.25">
      <c r="A92" s="89" t="s">
        <v>601</v>
      </c>
      <c r="B92" s="106" t="s">
        <v>101</v>
      </c>
      <c r="C92" s="123"/>
      <c r="D92" s="123"/>
      <c r="E92" s="123"/>
      <c r="F92" s="123"/>
      <c r="G92" s="89"/>
    </row>
    <row r="93" spans="1:7" outlineLevel="1" x14ac:dyDescent="0.25">
      <c r="A93" s="89" t="s">
        <v>602</v>
      </c>
      <c r="B93" s="106" t="s">
        <v>101</v>
      </c>
      <c r="C93" s="123"/>
      <c r="D93" s="123"/>
      <c r="E93" s="123"/>
      <c r="F93" s="123"/>
      <c r="G93" s="89"/>
    </row>
    <row r="94" spans="1:7" outlineLevel="1" x14ac:dyDescent="0.25">
      <c r="A94" s="89" t="s">
        <v>603</v>
      </c>
      <c r="B94" s="106" t="s">
        <v>101</v>
      </c>
      <c r="C94" s="123"/>
      <c r="D94" s="123"/>
      <c r="E94" s="123"/>
      <c r="F94" s="123"/>
      <c r="G94" s="89"/>
    </row>
    <row r="95" spans="1:7" outlineLevel="1" x14ac:dyDescent="0.25">
      <c r="A95" s="89" t="s">
        <v>604</v>
      </c>
      <c r="B95" s="106" t="s">
        <v>101</v>
      </c>
      <c r="C95" s="123"/>
      <c r="D95" s="123"/>
      <c r="E95" s="123"/>
      <c r="F95" s="123"/>
      <c r="G95" s="89"/>
    </row>
    <row r="96" spans="1:7" outlineLevel="1" x14ac:dyDescent="0.25">
      <c r="A96" s="89" t="s">
        <v>605</v>
      </c>
      <c r="B96" s="106" t="s">
        <v>101</v>
      </c>
      <c r="C96" s="123"/>
      <c r="D96" s="123"/>
      <c r="E96" s="123"/>
      <c r="F96" s="123"/>
      <c r="G96" s="89"/>
    </row>
    <row r="97" spans="1:7" outlineLevel="1" x14ac:dyDescent="0.25">
      <c r="A97" s="89" t="s">
        <v>606</v>
      </c>
      <c r="B97" s="106" t="s">
        <v>101</v>
      </c>
      <c r="C97" s="123"/>
      <c r="D97" s="123"/>
      <c r="E97" s="123"/>
      <c r="F97" s="123"/>
      <c r="G97" s="89"/>
    </row>
    <row r="98" spans="1:7" ht="15" customHeight="1" x14ac:dyDescent="0.25">
      <c r="A98" s="100"/>
      <c r="B98" s="314" t="s">
        <v>1137</v>
      </c>
      <c r="C98" s="311" t="s">
        <v>514</v>
      </c>
      <c r="D98" s="311" t="s">
        <v>515</v>
      </c>
      <c r="E98" s="312"/>
      <c r="F98" s="313" t="s">
        <v>482</v>
      </c>
      <c r="G98" s="102"/>
    </row>
    <row r="99" spans="1:7" x14ac:dyDescent="0.25">
      <c r="A99" s="89" t="s">
        <v>607</v>
      </c>
      <c r="B99" s="110" t="s">
        <v>1157</v>
      </c>
      <c r="C99" s="164">
        <v>0.31167670982747014</v>
      </c>
      <c r="D99" s="123">
        <v>0</v>
      </c>
      <c r="E99" s="123"/>
      <c r="F99" s="164">
        <v>0.31167670982747014</v>
      </c>
      <c r="G99" s="89"/>
    </row>
    <row r="100" spans="1:7" x14ac:dyDescent="0.25">
      <c r="A100" s="89" t="s">
        <v>609</v>
      </c>
      <c r="B100" s="110" t="s">
        <v>1158</v>
      </c>
      <c r="C100" s="164">
        <v>0.17452599802188509</v>
      </c>
      <c r="D100" s="123">
        <v>0</v>
      </c>
      <c r="E100" s="123"/>
      <c r="F100" s="164">
        <v>0.17452599802188509</v>
      </c>
      <c r="G100" s="89"/>
    </row>
    <row r="101" spans="1:7" x14ac:dyDescent="0.25">
      <c r="A101" s="89" t="s">
        <v>610</v>
      </c>
      <c r="B101" s="110" t="s">
        <v>1159</v>
      </c>
      <c r="C101" s="164">
        <v>0.373685410080562</v>
      </c>
      <c r="D101" s="123">
        <v>0</v>
      </c>
      <c r="E101" s="123"/>
      <c r="F101" s="164">
        <v>0.373685410080562</v>
      </c>
      <c r="G101" s="89"/>
    </row>
    <row r="102" spans="1:7" x14ac:dyDescent="0.25">
      <c r="A102" s="89" t="s">
        <v>611</v>
      </c>
      <c r="B102" s="110" t="s">
        <v>1160</v>
      </c>
      <c r="C102" s="164">
        <v>4.863067117651991E-2</v>
      </c>
      <c r="D102" s="123">
        <v>0</v>
      </c>
      <c r="E102" s="123"/>
      <c r="F102" s="164">
        <v>4.863067117651991E-2</v>
      </c>
      <c r="G102" s="89"/>
    </row>
    <row r="103" spans="1:7" x14ac:dyDescent="0.25">
      <c r="A103" s="89" t="s">
        <v>612</v>
      </c>
      <c r="B103" s="110" t="s">
        <v>1161</v>
      </c>
      <c r="C103" s="164">
        <v>6.0696831248646499E-2</v>
      </c>
      <c r="D103" s="123">
        <v>0</v>
      </c>
      <c r="E103" s="123"/>
      <c r="F103" s="164">
        <v>6.0696831248646499E-2</v>
      </c>
      <c r="G103" s="89"/>
    </row>
    <row r="104" spans="1:7" x14ac:dyDescent="0.25">
      <c r="A104" s="89" t="s">
        <v>613</v>
      </c>
      <c r="B104" s="110" t="s">
        <v>1162</v>
      </c>
      <c r="C104" s="164">
        <v>2.0724551526865767E-2</v>
      </c>
      <c r="D104" s="123">
        <v>0</v>
      </c>
      <c r="E104" s="123"/>
      <c r="F104" s="164">
        <v>2.0724551526865767E-2</v>
      </c>
      <c r="G104" s="89"/>
    </row>
    <row r="105" spans="1:7" x14ac:dyDescent="0.25">
      <c r="A105" s="89" t="s">
        <v>614</v>
      </c>
      <c r="B105" s="110" t="s">
        <v>1163</v>
      </c>
      <c r="C105" s="164">
        <v>1.0059828118050562E-2</v>
      </c>
      <c r="D105" s="123">
        <v>0</v>
      </c>
      <c r="E105" s="123"/>
      <c r="F105" s="164">
        <v>1.0059828118050562E-2</v>
      </c>
      <c r="G105" s="89"/>
    </row>
    <row r="106" spans="1:7" x14ac:dyDescent="0.25">
      <c r="A106" s="89" t="s">
        <v>615</v>
      </c>
      <c r="B106" s="110" t="s">
        <v>608</v>
      </c>
      <c r="C106" s="123" t="s">
        <v>34</v>
      </c>
      <c r="D106" s="123" t="s">
        <v>34</v>
      </c>
      <c r="E106" s="123"/>
      <c r="F106" s="123" t="s">
        <v>34</v>
      </c>
      <c r="G106" s="89"/>
    </row>
    <row r="107" spans="1:7" x14ac:dyDescent="0.25">
      <c r="A107" s="89" t="s">
        <v>616</v>
      </c>
      <c r="B107" s="110" t="s">
        <v>608</v>
      </c>
      <c r="C107" s="123" t="s">
        <v>34</v>
      </c>
      <c r="D107" s="123" t="s">
        <v>34</v>
      </c>
      <c r="E107" s="123"/>
      <c r="F107" s="123" t="s">
        <v>34</v>
      </c>
      <c r="G107" s="89"/>
    </row>
    <row r="108" spans="1:7" x14ac:dyDescent="0.25">
      <c r="A108" s="89" t="s">
        <v>617</v>
      </c>
      <c r="B108" s="110" t="s">
        <v>608</v>
      </c>
      <c r="C108" s="123" t="s">
        <v>34</v>
      </c>
      <c r="D108" s="123" t="s">
        <v>34</v>
      </c>
      <c r="E108" s="123"/>
      <c r="F108" s="123" t="s">
        <v>34</v>
      </c>
      <c r="G108" s="89"/>
    </row>
    <row r="109" spans="1:7" x14ac:dyDescent="0.25">
      <c r="A109" s="89" t="s">
        <v>618</v>
      </c>
      <c r="B109" s="110" t="s">
        <v>608</v>
      </c>
      <c r="C109" s="123" t="s">
        <v>34</v>
      </c>
      <c r="D109" s="123" t="s">
        <v>34</v>
      </c>
      <c r="E109" s="123"/>
      <c r="F109" s="123" t="s">
        <v>34</v>
      </c>
      <c r="G109" s="89"/>
    </row>
    <row r="110" spans="1:7" x14ac:dyDescent="0.25">
      <c r="A110" s="89" t="s">
        <v>619</v>
      </c>
      <c r="B110" s="110" t="s">
        <v>608</v>
      </c>
      <c r="C110" s="123" t="s">
        <v>34</v>
      </c>
      <c r="D110" s="123" t="s">
        <v>34</v>
      </c>
      <c r="E110" s="123"/>
      <c r="F110" s="123" t="s">
        <v>34</v>
      </c>
      <c r="G110" s="89"/>
    </row>
    <row r="111" spans="1:7" x14ac:dyDescent="0.25">
      <c r="A111" s="89" t="s">
        <v>620</v>
      </c>
      <c r="B111" s="110" t="s">
        <v>608</v>
      </c>
      <c r="C111" s="123" t="s">
        <v>34</v>
      </c>
      <c r="D111" s="123" t="s">
        <v>34</v>
      </c>
      <c r="E111" s="123"/>
      <c r="F111" s="123" t="s">
        <v>34</v>
      </c>
      <c r="G111" s="89"/>
    </row>
    <row r="112" spans="1:7" x14ac:dyDescent="0.25">
      <c r="A112" s="89" t="s">
        <v>621</v>
      </c>
      <c r="B112" s="110" t="s">
        <v>608</v>
      </c>
      <c r="C112" s="123" t="s">
        <v>34</v>
      </c>
      <c r="D112" s="123" t="s">
        <v>34</v>
      </c>
      <c r="E112" s="123"/>
      <c r="F112" s="123" t="s">
        <v>34</v>
      </c>
      <c r="G112" s="89"/>
    </row>
    <row r="113" spans="1:7" x14ac:dyDescent="0.25">
      <c r="A113" s="89" t="s">
        <v>622</v>
      </c>
      <c r="B113" s="110" t="s">
        <v>608</v>
      </c>
      <c r="C113" s="123" t="s">
        <v>34</v>
      </c>
      <c r="D113" s="123" t="s">
        <v>34</v>
      </c>
      <c r="E113" s="123"/>
      <c r="F113" s="123" t="s">
        <v>34</v>
      </c>
      <c r="G113" s="89"/>
    </row>
    <row r="114" spans="1:7" x14ac:dyDescent="0.25">
      <c r="A114" s="89" t="s">
        <v>623</v>
      </c>
      <c r="B114" s="110" t="s">
        <v>608</v>
      </c>
      <c r="C114" s="123" t="s">
        <v>34</v>
      </c>
      <c r="D114" s="123" t="s">
        <v>34</v>
      </c>
      <c r="E114" s="123"/>
      <c r="F114" s="123" t="s">
        <v>34</v>
      </c>
      <c r="G114" s="89"/>
    </row>
    <row r="115" spans="1:7" x14ac:dyDescent="0.25">
      <c r="A115" s="89" t="s">
        <v>624</v>
      </c>
      <c r="B115" s="110" t="s">
        <v>608</v>
      </c>
      <c r="C115" s="123" t="s">
        <v>34</v>
      </c>
      <c r="D115" s="123" t="s">
        <v>34</v>
      </c>
      <c r="E115" s="123"/>
      <c r="F115" s="123" t="s">
        <v>34</v>
      </c>
      <c r="G115" s="89"/>
    </row>
    <row r="116" spans="1:7" x14ac:dyDescent="0.25">
      <c r="A116" s="89" t="s">
        <v>625</v>
      </c>
      <c r="B116" s="110" t="s">
        <v>608</v>
      </c>
      <c r="C116" s="123" t="s">
        <v>34</v>
      </c>
      <c r="D116" s="123" t="s">
        <v>34</v>
      </c>
      <c r="E116" s="123"/>
      <c r="F116" s="123" t="s">
        <v>34</v>
      </c>
      <c r="G116" s="89"/>
    </row>
    <row r="117" spans="1:7" x14ac:dyDescent="0.25">
      <c r="A117" s="89" t="s">
        <v>626</v>
      </c>
      <c r="B117" s="110" t="s">
        <v>608</v>
      </c>
      <c r="C117" s="123" t="s">
        <v>34</v>
      </c>
      <c r="D117" s="123" t="s">
        <v>34</v>
      </c>
      <c r="E117" s="123"/>
      <c r="F117" s="123" t="s">
        <v>34</v>
      </c>
      <c r="G117" s="89"/>
    </row>
    <row r="118" spans="1:7" x14ac:dyDescent="0.25">
      <c r="A118" s="89" t="s">
        <v>627</v>
      </c>
      <c r="B118" s="110" t="s">
        <v>608</v>
      </c>
      <c r="C118" s="123" t="s">
        <v>34</v>
      </c>
      <c r="D118" s="123" t="s">
        <v>34</v>
      </c>
      <c r="E118" s="123"/>
      <c r="F118" s="123" t="s">
        <v>34</v>
      </c>
      <c r="G118" s="89"/>
    </row>
    <row r="119" spans="1:7" x14ac:dyDescent="0.25">
      <c r="A119" s="89" t="s">
        <v>628</v>
      </c>
      <c r="B119" s="110" t="s">
        <v>608</v>
      </c>
      <c r="C119" s="123" t="s">
        <v>34</v>
      </c>
      <c r="D119" s="123" t="s">
        <v>34</v>
      </c>
      <c r="E119" s="123"/>
      <c r="F119" s="123" t="s">
        <v>34</v>
      </c>
      <c r="G119" s="89"/>
    </row>
    <row r="120" spans="1:7" x14ac:dyDescent="0.25">
      <c r="A120" s="89" t="s">
        <v>629</v>
      </c>
      <c r="B120" s="110" t="s">
        <v>608</v>
      </c>
      <c r="C120" s="123" t="s">
        <v>34</v>
      </c>
      <c r="D120" s="123" t="s">
        <v>34</v>
      </c>
      <c r="E120" s="123"/>
      <c r="F120" s="123" t="s">
        <v>34</v>
      </c>
      <c r="G120" s="89"/>
    </row>
    <row r="121" spans="1:7" x14ac:dyDescent="0.25">
      <c r="A121" s="89" t="s">
        <v>630</v>
      </c>
      <c r="B121" s="110" t="s">
        <v>608</v>
      </c>
      <c r="C121" s="123" t="s">
        <v>34</v>
      </c>
      <c r="D121" s="123" t="s">
        <v>34</v>
      </c>
      <c r="E121" s="123"/>
      <c r="F121" s="123" t="s">
        <v>34</v>
      </c>
      <c r="G121" s="89"/>
    </row>
    <row r="122" spans="1:7" x14ac:dyDescent="0.25">
      <c r="A122" s="89" t="s">
        <v>631</v>
      </c>
      <c r="B122" s="110" t="s">
        <v>608</v>
      </c>
      <c r="C122" s="123" t="s">
        <v>34</v>
      </c>
      <c r="D122" s="123" t="s">
        <v>34</v>
      </c>
      <c r="E122" s="123"/>
      <c r="F122" s="123" t="s">
        <v>34</v>
      </c>
      <c r="G122" s="89"/>
    </row>
    <row r="123" spans="1:7" x14ac:dyDescent="0.25">
      <c r="A123" s="89" t="s">
        <v>632</v>
      </c>
      <c r="B123" s="110" t="s">
        <v>608</v>
      </c>
      <c r="C123" s="123" t="s">
        <v>34</v>
      </c>
      <c r="D123" s="123" t="s">
        <v>34</v>
      </c>
      <c r="E123" s="123"/>
      <c r="F123" s="123" t="s">
        <v>34</v>
      </c>
      <c r="G123" s="89"/>
    </row>
    <row r="124" spans="1:7" x14ac:dyDescent="0.25">
      <c r="A124" s="89" t="s">
        <v>633</v>
      </c>
      <c r="B124" s="110" t="s">
        <v>608</v>
      </c>
      <c r="C124" s="123" t="s">
        <v>34</v>
      </c>
      <c r="D124" s="123" t="s">
        <v>34</v>
      </c>
      <c r="E124" s="123"/>
      <c r="F124" s="123" t="s">
        <v>34</v>
      </c>
      <c r="G124" s="89"/>
    </row>
    <row r="125" spans="1:7" x14ac:dyDescent="0.25">
      <c r="A125" s="89" t="s">
        <v>634</v>
      </c>
      <c r="B125" s="110" t="s">
        <v>608</v>
      </c>
      <c r="C125" s="123" t="s">
        <v>34</v>
      </c>
      <c r="D125" s="123" t="s">
        <v>34</v>
      </c>
      <c r="E125" s="123"/>
      <c r="F125" s="123" t="s">
        <v>34</v>
      </c>
      <c r="G125" s="89"/>
    </row>
    <row r="126" spans="1:7" x14ac:dyDescent="0.25">
      <c r="A126" s="89" t="s">
        <v>635</v>
      </c>
      <c r="B126" s="110" t="s">
        <v>608</v>
      </c>
      <c r="C126" s="123" t="s">
        <v>34</v>
      </c>
      <c r="D126" s="123" t="s">
        <v>34</v>
      </c>
      <c r="E126" s="123"/>
      <c r="F126" s="123" t="s">
        <v>34</v>
      </c>
      <c r="G126" s="89"/>
    </row>
    <row r="127" spans="1:7" x14ac:dyDescent="0.25">
      <c r="A127" s="89" t="s">
        <v>636</v>
      </c>
      <c r="B127" s="110" t="s">
        <v>608</v>
      </c>
      <c r="C127" s="123" t="s">
        <v>34</v>
      </c>
      <c r="D127" s="123" t="s">
        <v>34</v>
      </c>
      <c r="E127" s="123"/>
      <c r="F127" s="123" t="s">
        <v>34</v>
      </c>
      <c r="G127" s="89"/>
    </row>
    <row r="128" spans="1:7" x14ac:dyDescent="0.25">
      <c r="A128" s="89" t="s">
        <v>637</v>
      </c>
      <c r="B128" s="110" t="s">
        <v>608</v>
      </c>
      <c r="C128" s="123" t="s">
        <v>34</v>
      </c>
      <c r="D128" s="123" t="s">
        <v>34</v>
      </c>
      <c r="E128" s="123"/>
      <c r="F128" s="123" t="s">
        <v>34</v>
      </c>
      <c r="G128" s="89"/>
    </row>
    <row r="129" spans="1:7" x14ac:dyDescent="0.25">
      <c r="A129" s="89" t="s">
        <v>638</v>
      </c>
      <c r="B129" s="110" t="s">
        <v>608</v>
      </c>
      <c r="C129" s="123" t="s">
        <v>34</v>
      </c>
      <c r="D129" s="123" t="s">
        <v>34</v>
      </c>
      <c r="E129" s="123"/>
      <c r="F129" s="123" t="s">
        <v>34</v>
      </c>
      <c r="G129" s="89"/>
    </row>
    <row r="130" spans="1:7" x14ac:dyDescent="0.25">
      <c r="A130" s="89" t="s">
        <v>1100</v>
      </c>
      <c r="B130" s="110" t="s">
        <v>608</v>
      </c>
      <c r="C130" s="123" t="s">
        <v>34</v>
      </c>
      <c r="D130" s="123" t="s">
        <v>34</v>
      </c>
      <c r="E130" s="123"/>
      <c r="F130" s="123" t="s">
        <v>34</v>
      </c>
      <c r="G130" s="89"/>
    </row>
    <row r="131" spans="1:7" x14ac:dyDescent="0.25">
      <c r="A131" s="89" t="s">
        <v>1101</v>
      </c>
      <c r="B131" s="110" t="s">
        <v>608</v>
      </c>
      <c r="C131" s="123" t="s">
        <v>34</v>
      </c>
      <c r="D131" s="123" t="s">
        <v>34</v>
      </c>
      <c r="E131" s="123"/>
      <c r="F131" s="123" t="s">
        <v>34</v>
      </c>
      <c r="G131" s="89"/>
    </row>
    <row r="132" spans="1:7" x14ac:dyDescent="0.25">
      <c r="A132" s="89" t="s">
        <v>1102</v>
      </c>
      <c r="B132" s="110" t="s">
        <v>608</v>
      </c>
      <c r="C132" s="123" t="s">
        <v>34</v>
      </c>
      <c r="D132" s="123" t="s">
        <v>34</v>
      </c>
      <c r="E132" s="123"/>
      <c r="F132" s="123" t="s">
        <v>34</v>
      </c>
      <c r="G132" s="89"/>
    </row>
    <row r="133" spans="1:7" x14ac:dyDescent="0.25">
      <c r="A133" s="89" t="s">
        <v>1103</v>
      </c>
      <c r="B133" s="110" t="s">
        <v>608</v>
      </c>
      <c r="C133" s="123" t="s">
        <v>34</v>
      </c>
      <c r="D133" s="123" t="s">
        <v>34</v>
      </c>
      <c r="E133" s="123"/>
      <c r="F133" s="123" t="s">
        <v>34</v>
      </c>
      <c r="G133" s="89"/>
    </row>
    <row r="134" spans="1:7" x14ac:dyDescent="0.25">
      <c r="A134" s="89" t="s">
        <v>1104</v>
      </c>
      <c r="B134" s="110" t="s">
        <v>608</v>
      </c>
      <c r="C134" s="123" t="s">
        <v>34</v>
      </c>
      <c r="D134" s="123" t="s">
        <v>34</v>
      </c>
      <c r="E134" s="123"/>
      <c r="F134" s="123" t="s">
        <v>34</v>
      </c>
      <c r="G134" s="89"/>
    </row>
    <row r="135" spans="1:7" x14ac:dyDescent="0.25">
      <c r="A135" s="89" t="s">
        <v>1105</v>
      </c>
      <c r="B135" s="110" t="s">
        <v>608</v>
      </c>
      <c r="C135" s="123" t="s">
        <v>34</v>
      </c>
      <c r="D135" s="123" t="s">
        <v>34</v>
      </c>
      <c r="E135" s="123"/>
      <c r="F135" s="123" t="s">
        <v>34</v>
      </c>
      <c r="G135" s="89"/>
    </row>
    <row r="136" spans="1:7" x14ac:dyDescent="0.25">
      <c r="A136" s="89" t="s">
        <v>1106</v>
      </c>
      <c r="B136" s="110" t="s">
        <v>608</v>
      </c>
      <c r="C136" s="123" t="s">
        <v>34</v>
      </c>
      <c r="D136" s="123" t="s">
        <v>34</v>
      </c>
      <c r="E136" s="123"/>
      <c r="F136" s="123" t="s">
        <v>34</v>
      </c>
      <c r="G136" s="89"/>
    </row>
    <row r="137" spans="1:7" x14ac:dyDescent="0.25">
      <c r="A137" s="89" t="s">
        <v>1107</v>
      </c>
      <c r="B137" s="110" t="s">
        <v>608</v>
      </c>
      <c r="C137" s="123" t="s">
        <v>34</v>
      </c>
      <c r="D137" s="123" t="s">
        <v>34</v>
      </c>
      <c r="E137" s="123"/>
      <c r="F137" s="123" t="s">
        <v>34</v>
      </c>
      <c r="G137" s="89"/>
    </row>
    <row r="138" spans="1:7" x14ac:dyDescent="0.25">
      <c r="A138" s="89" t="s">
        <v>1108</v>
      </c>
      <c r="B138" s="110" t="s">
        <v>608</v>
      </c>
      <c r="C138" s="123" t="s">
        <v>34</v>
      </c>
      <c r="D138" s="123" t="s">
        <v>34</v>
      </c>
      <c r="E138" s="123"/>
      <c r="F138" s="123" t="s">
        <v>34</v>
      </c>
      <c r="G138" s="89"/>
    </row>
    <row r="139" spans="1:7" x14ac:dyDescent="0.25">
      <c r="A139" s="89" t="s">
        <v>1109</v>
      </c>
      <c r="B139" s="110" t="s">
        <v>608</v>
      </c>
      <c r="C139" s="123" t="s">
        <v>34</v>
      </c>
      <c r="D139" s="123" t="s">
        <v>34</v>
      </c>
      <c r="E139" s="123"/>
      <c r="F139" s="123" t="s">
        <v>34</v>
      </c>
      <c r="G139" s="89"/>
    </row>
    <row r="140" spans="1:7" x14ac:dyDescent="0.25">
      <c r="A140" s="89" t="s">
        <v>1110</v>
      </c>
      <c r="B140" s="110" t="s">
        <v>608</v>
      </c>
      <c r="C140" s="123" t="s">
        <v>34</v>
      </c>
      <c r="D140" s="123" t="s">
        <v>34</v>
      </c>
      <c r="E140" s="123"/>
      <c r="F140" s="123" t="s">
        <v>34</v>
      </c>
      <c r="G140" s="89"/>
    </row>
    <row r="141" spans="1:7" x14ac:dyDescent="0.25">
      <c r="A141" s="89" t="s">
        <v>1111</v>
      </c>
      <c r="B141" s="110" t="s">
        <v>608</v>
      </c>
      <c r="C141" s="123" t="s">
        <v>34</v>
      </c>
      <c r="D141" s="123" t="s">
        <v>34</v>
      </c>
      <c r="E141" s="123"/>
      <c r="F141" s="123" t="s">
        <v>34</v>
      </c>
      <c r="G141" s="89"/>
    </row>
    <row r="142" spans="1:7" x14ac:dyDescent="0.25">
      <c r="A142" s="89" t="s">
        <v>1112</v>
      </c>
      <c r="B142" s="110" t="s">
        <v>608</v>
      </c>
      <c r="C142" s="123" t="s">
        <v>34</v>
      </c>
      <c r="D142" s="123" t="s">
        <v>34</v>
      </c>
      <c r="E142" s="123"/>
      <c r="F142" s="123" t="s">
        <v>34</v>
      </c>
      <c r="G142" s="89"/>
    </row>
    <row r="143" spans="1:7" x14ac:dyDescent="0.25">
      <c r="A143" s="89" t="s">
        <v>1113</v>
      </c>
      <c r="B143" s="110" t="s">
        <v>608</v>
      </c>
      <c r="C143" s="123" t="s">
        <v>34</v>
      </c>
      <c r="D143" s="123" t="s">
        <v>34</v>
      </c>
      <c r="E143" s="123"/>
      <c r="F143" s="123" t="s">
        <v>34</v>
      </c>
      <c r="G143" s="89"/>
    </row>
    <row r="144" spans="1:7" x14ac:dyDescent="0.25">
      <c r="A144" s="89" t="s">
        <v>1114</v>
      </c>
      <c r="B144" s="110" t="s">
        <v>608</v>
      </c>
      <c r="C144" s="123" t="s">
        <v>34</v>
      </c>
      <c r="D144" s="123" t="s">
        <v>34</v>
      </c>
      <c r="E144" s="123"/>
      <c r="F144" s="123" t="s">
        <v>34</v>
      </c>
      <c r="G144" s="89"/>
    </row>
    <row r="145" spans="1:7" x14ac:dyDescent="0.25">
      <c r="A145" s="89" t="s">
        <v>1115</v>
      </c>
      <c r="B145" s="110" t="s">
        <v>608</v>
      </c>
      <c r="C145" s="123" t="s">
        <v>34</v>
      </c>
      <c r="D145" s="123" t="s">
        <v>34</v>
      </c>
      <c r="E145" s="123"/>
      <c r="F145" s="123" t="s">
        <v>34</v>
      </c>
      <c r="G145" s="89"/>
    </row>
    <row r="146" spans="1:7" x14ac:dyDescent="0.25">
      <c r="A146" s="89" t="s">
        <v>1116</v>
      </c>
      <c r="B146" s="110" t="s">
        <v>608</v>
      </c>
      <c r="C146" s="123" t="s">
        <v>34</v>
      </c>
      <c r="D146" s="123" t="s">
        <v>34</v>
      </c>
      <c r="E146" s="123"/>
      <c r="F146" s="123" t="s">
        <v>34</v>
      </c>
      <c r="G146" s="89"/>
    </row>
    <row r="147" spans="1:7" x14ac:dyDescent="0.25">
      <c r="A147" s="89" t="s">
        <v>1117</v>
      </c>
      <c r="B147" s="110" t="s">
        <v>608</v>
      </c>
      <c r="C147" s="123" t="s">
        <v>34</v>
      </c>
      <c r="D147" s="123" t="s">
        <v>34</v>
      </c>
      <c r="E147" s="123"/>
      <c r="F147" s="123" t="s">
        <v>34</v>
      </c>
      <c r="G147" s="89"/>
    </row>
    <row r="148" spans="1:7" x14ac:dyDescent="0.25">
      <c r="A148" s="89" t="s">
        <v>1118</v>
      </c>
      <c r="B148" s="110" t="s">
        <v>608</v>
      </c>
      <c r="C148" s="123" t="s">
        <v>34</v>
      </c>
      <c r="D148" s="123" t="s">
        <v>34</v>
      </c>
      <c r="E148" s="123"/>
      <c r="F148" s="123" t="s">
        <v>34</v>
      </c>
      <c r="G148" s="89"/>
    </row>
    <row r="149" spans="1:7" ht="15" customHeight="1" x14ac:dyDescent="0.25">
      <c r="A149" s="100"/>
      <c r="B149" s="310" t="s">
        <v>639</v>
      </c>
      <c r="C149" s="311" t="s">
        <v>514</v>
      </c>
      <c r="D149" s="311" t="s">
        <v>515</v>
      </c>
      <c r="E149" s="312"/>
      <c r="F149" s="313" t="s">
        <v>482</v>
      </c>
      <c r="G149" s="102"/>
    </row>
    <row r="150" spans="1:7" x14ac:dyDescent="0.25">
      <c r="A150" s="89" t="s">
        <v>640</v>
      </c>
      <c r="B150" s="89" t="s">
        <v>641</v>
      </c>
      <c r="C150" s="123">
        <v>9.7305115130269307E-3</v>
      </c>
      <c r="D150" s="123">
        <v>0</v>
      </c>
      <c r="E150" s="124"/>
      <c r="F150" s="123">
        <f>+C150</f>
        <v>9.7305115130269307E-3</v>
      </c>
    </row>
    <row r="151" spans="1:7" x14ac:dyDescent="0.25">
      <c r="A151" s="89" t="s">
        <v>642</v>
      </c>
      <c r="B151" s="89" t="s">
        <v>643</v>
      </c>
      <c r="C151" s="123">
        <v>0.99026948848697316</v>
      </c>
      <c r="D151" s="123">
        <v>0</v>
      </c>
      <c r="E151" s="124"/>
      <c r="F151" s="123">
        <f t="shared" ref="F151:F152" si="1">+C151</f>
        <v>0.99026948848697316</v>
      </c>
    </row>
    <row r="152" spans="1:7" x14ac:dyDescent="0.25">
      <c r="A152" s="89" t="s">
        <v>644</v>
      </c>
      <c r="B152" s="89" t="s">
        <v>97</v>
      </c>
      <c r="C152" s="123">
        <v>0</v>
      </c>
      <c r="D152" s="123">
        <v>0</v>
      </c>
      <c r="E152" s="124"/>
      <c r="F152" s="123">
        <f t="shared" si="1"/>
        <v>0</v>
      </c>
    </row>
    <row r="153" spans="1:7" outlineLevel="1" x14ac:dyDescent="0.25">
      <c r="A153" s="89" t="s">
        <v>645</v>
      </c>
      <c r="C153" s="123"/>
      <c r="D153" s="123"/>
      <c r="E153" s="124"/>
      <c r="F153" s="123"/>
    </row>
    <row r="154" spans="1:7" outlineLevel="1" x14ac:dyDescent="0.25">
      <c r="A154" s="89" t="s">
        <v>646</v>
      </c>
      <c r="C154" s="123"/>
      <c r="D154" s="123"/>
      <c r="E154" s="124"/>
      <c r="F154" s="123"/>
    </row>
    <row r="155" spans="1:7" outlineLevel="1" x14ac:dyDescent="0.25">
      <c r="A155" s="89" t="s">
        <v>647</v>
      </c>
      <c r="C155" s="123"/>
      <c r="D155" s="123"/>
      <c r="E155" s="124"/>
      <c r="F155" s="123"/>
    </row>
    <row r="156" spans="1:7" outlineLevel="1" x14ac:dyDescent="0.25">
      <c r="A156" s="89" t="s">
        <v>648</v>
      </c>
      <c r="C156" s="123"/>
      <c r="D156" s="123"/>
      <c r="E156" s="124"/>
      <c r="F156" s="123"/>
    </row>
    <row r="157" spans="1:7" outlineLevel="1" x14ac:dyDescent="0.25">
      <c r="A157" s="89" t="s">
        <v>649</v>
      </c>
      <c r="C157" s="123"/>
      <c r="D157" s="123"/>
      <c r="E157" s="124"/>
      <c r="F157" s="123"/>
    </row>
    <row r="158" spans="1:7" outlineLevel="1" x14ac:dyDescent="0.25">
      <c r="A158" s="89" t="s">
        <v>650</v>
      </c>
      <c r="C158" s="123"/>
      <c r="D158" s="123"/>
      <c r="E158" s="124"/>
      <c r="F158" s="123"/>
    </row>
    <row r="159" spans="1:7" ht="15" customHeight="1" x14ac:dyDescent="0.25">
      <c r="A159" s="100"/>
      <c r="B159" s="310" t="s">
        <v>651</v>
      </c>
      <c r="C159" s="311" t="s">
        <v>514</v>
      </c>
      <c r="D159" s="311" t="s">
        <v>515</v>
      </c>
      <c r="E159" s="312"/>
      <c r="F159" s="313" t="s">
        <v>482</v>
      </c>
      <c r="G159" s="102"/>
    </row>
    <row r="160" spans="1:7" x14ac:dyDescent="0.25">
      <c r="A160" s="89" t="s">
        <v>652</v>
      </c>
      <c r="B160" s="89" t="s">
        <v>653</v>
      </c>
      <c r="C160" s="123">
        <v>0.21093349453230453</v>
      </c>
      <c r="D160" s="123">
        <v>0</v>
      </c>
      <c r="E160" s="124"/>
      <c r="F160" s="123">
        <f>+C160</f>
        <v>0.21093349453230453</v>
      </c>
    </row>
    <row r="161" spans="1:7" x14ac:dyDescent="0.25">
      <c r="A161" s="89" t="s">
        <v>654</v>
      </c>
      <c r="B161" s="89" t="s">
        <v>655</v>
      </c>
      <c r="C161" s="123">
        <v>0.78900343013096264</v>
      </c>
      <c r="D161" s="123">
        <v>0</v>
      </c>
      <c r="E161" s="124"/>
      <c r="F161" s="123">
        <f t="shared" ref="F161:F162" si="2">+C161</f>
        <v>0.78900343013096264</v>
      </c>
    </row>
    <row r="162" spans="1:7" x14ac:dyDescent="0.25">
      <c r="A162" s="89" t="s">
        <v>656</v>
      </c>
      <c r="B162" s="89" t="s">
        <v>97</v>
      </c>
      <c r="C162" s="123">
        <v>6.307533673289473E-5</v>
      </c>
      <c r="D162" s="123">
        <v>0</v>
      </c>
      <c r="E162" s="124"/>
      <c r="F162" s="123">
        <f t="shared" si="2"/>
        <v>6.307533673289473E-5</v>
      </c>
    </row>
    <row r="163" spans="1:7" outlineLevel="1" x14ac:dyDescent="0.25">
      <c r="A163" s="89" t="s">
        <v>657</v>
      </c>
      <c r="E163" s="84"/>
    </row>
    <row r="164" spans="1:7" outlineLevel="1" x14ac:dyDescent="0.25">
      <c r="A164" s="89" t="s">
        <v>658</v>
      </c>
      <c r="E164" s="84"/>
    </row>
    <row r="165" spans="1:7" outlineLevel="1" x14ac:dyDescent="0.25">
      <c r="A165" s="89" t="s">
        <v>659</v>
      </c>
      <c r="E165" s="84"/>
    </row>
    <row r="166" spans="1:7" outlineLevel="1" x14ac:dyDescent="0.25">
      <c r="A166" s="89" t="s">
        <v>660</v>
      </c>
      <c r="E166" s="84"/>
    </row>
    <row r="167" spans="1:7" outlineLevel="1" x14ac:dyDescent="0.25">
      <c r="A167" s="89" t="s">
        <v>661</v>
      </c>
      <c r="E167" s="84"/>
    </row>
    <row r="168" spans="1:7" outlineLevel="1" x14ac:dyDescent="0.25">
      <c r="A168" s="89" t="s">
        <v>662</v>
      </c>
      <c r="E168" s="84"/>
    </row>
    <row r="169" spans="1:7" ht="15" customHeight="1" x14ac:dyDescent="0.25">
      <c r="A169" s="100"/>
      <c r="B169" s="310" t="s">
        <v>663</v>
      </c>
      <c r="C169" s="311" t="s">
        <v>514</v>
      </c>
      <c r="D169" s="311" t="s">
        <v>515</v>
      </c>
      <c r="E169" s="312"/>
      <c r="F169" s="313" t="s">
        <v>482</v>
      </c>
      <c r="G169" s="102"/>
    </row>
    <row r="170" spans="1:7" x14ac:dyDescent="0.25">
      <c r="A170" s="89" t="s">
        <v>664</v>
      </c>
      <c r="B170" s="111" t="s">
        <v>665</v>
      </c>
      <c r="C170" s="123">
        <v>7.8388527905879246E-2</v>
      </c>
      <c r="D170" s="123">
        <v>0</v>
      </c>
      <c r="E170" s="124"/>
      <c r="F170" s="123">
        <v>7.8388527905879246E-2</v>
      </c>
    </row>
    <row r="171" spans="1:7" x14ac:dyDescent="0.25">
      <c r="A171" s="89" t="s">
        <v>666</v>
      </c>
      <c r="B171" s="111" t="s">
        <v>667</v>
      </c>
      <c r="C171" s="123">
        <v>0.11178387791114508</v>
      </c>
      <c r="D171" s="123">
        <v>0</v>
      </c>
      <c r="E171" s="124"/>
      <c r="F171" s="123">
        <v>0.11178387791114508</v>
      </c>
    </row>
    <row r="172" spans="1:7" x14ac:dyDescent="0.25">
      <c r="A172" s="89" t="s">
        <v>668</v>
      </c>
      <c r="B172" s="111" t="s">
        <v>669</v>
      </c>
      <c r="C172" s="123">
        <v>0.11980563846587335</v>
      </c>
      <c r="D172" s="123">
        <v>0</v>
      </c>
      <c r="E172" s="123"/>
      <c r="F172" s="123">
        <v>0.11980563846587335</v>
      </c>
    </row>
    <row r="173" spans="1:7" x14ac:dyDescent="0.25">
      <c r="A173" s="89" t="s">
        <v>670</v>
      </c>
      <c r="B173" s="111" t="s">
        <v>671</v>
      </c>
      <c r="C173" s="123">
        <v>0.1345220543371653</v>
      </c>
      <c r="D173" s="123">
        <v>0</v>
      </c>
      <c r="E173" s="123"/>
      <c r="F173" s="123">
        <v>0.1345220543371653</v>
      </c>
    </row>
    <row r="174" spans="1:7" x14ac:dyDescent="0.25">
      <c r="A174" s="89" t="s">
        <v>672</v>
      </c>
      <c r="B174" s="111" t="s">
        <v>673</v>
      </c>
      <c r="C174" s="123">
        <v>0.55549990137993721</v>
      </c>
      <c r="D174" s="123">
        <v>0</v>
      </c>
      <c r="E174" s="123"/>
      <c r="F174" s="123">
        <v>0.55549990137993721</v>
      </c>
    </row>
    <row r="175" spans="1:7" outlineLevel="1" x14ac:dyDescent="0.25">
      <c r="A175" s="89" t="s">
        <v>674</v>
      </c>
      <c r="B175" s="108"/>
      <c r="C175" s="123"/>
      <c r="D175" s="123"/>
      <c r="E175" s="123"/>
      <c r="F175" s="123"/>
    </row>
    <row r="176" spans="1:7" outlineLevel="1" x14ac:dyDescent="0.25">
      <c r="A176" s="89" t="s">
        <v>675</v>
      </c>
      <c r="B176" s="108"/>
      <c r="C176" s="123"/>
      <c r="D176" s="123"/>
      <c r="E176" s="123"/>
      <c r="F176" s="123"/>
    </row>
    <row r="177" spans="1:7" outlineLevel="1" x14ac:dyDescent="0.25">
      <c r="A177" s="89" t="s">
        <v>676</v>
      </c>
      <c r="B177" s="111"/>
      <c r="C177" s="123"/>
      <c r="D177" s="123"/>
      <c r="E177" s="123"/>
      <c r="F177" s="123"/>
    </row>
    <row r="178" spans="1:7" outlineLevel="1" x14ac:dyDescent="0.25">
      <c r="A178" s="89" t="s">
        <v>677</v>
      </c>
      <c r="B178" s="111"/>
      <c r="C178" s="123"/>
      <c r="D178" s="123"/>
      <c r="E178" s="123"/>
      <c r="F178" s="123"/>
    </row>
    <row r="179" spans="1:7" ht="15" customHeight="1" x14ac:dyDescent="0.25">
      <c r="A179" s="100"/>
      <c r="B179" s="310" t="s">
        <v>678</v>
      </c>
      <c r="C179" s="311" t="s">
        <v>514</v>
      </c>
      <c r="D179" s="311" t="s">
        <v>515</v>
      </c>
      <c r="E179" s="312"/>
      <c r="F179" s="313" t="s">
        <v>482</v>
      </c>
      <c r="G179" s="102"/>
    </row>
    <row r="180" spans="1:7" x14ac:dyDescent="0.25">
      <c r="A180" s="89" t="s">
        <v>679</v>
      </c>
      <c r="B180" s="89" t="s">
        <v>680</v>
      </c>
      <c r="C180" s="103">
        <v>0</v>
      </c>
      <c r="D180" s="103">
        <v>0</v>
      </c>
      <c r="E180" s="124"/>
      <c r="F180" s="103">
        <v>0</v>
      </c>
    </row>
    <row r="181" spans="1:7" outlineLevel="1" x14ac:dyDescent="0.25">
      <c r="A181" s="89" t="s">
        <v>681</v>
      </c>
      <c r="B181" s="112"/>
      <c r="C181" s="123"/>
      <c r="D181" s="123"/>
      <c r="E181" s="124"/>
      <c r="F181" s="123"/>
    </row>
    <row r="182" spans="1:7" outlineLevel="1" x14ac:dyDescent="0.25">
      <c r="A182" s="89" t="s">
        <v>682</v>
      </c>
      <c r="B182" s="112"/>
      <c r="C182" s="123"/>
      <c r="D182" s="123"/>
      <c r="E182" s="124"/>
      <c r="F182" s="123"/>
    </row>
    <row r="183" spans="1:7" outlineLevel="1" x14ac:dyDescent="0.25">
      <c r="A183" s="89" t="s">
        <v>683</v>
      </c>
      <c r="B183" s="112"/>
      <c r="C183" s="123"/>
      <c r="D183" s="123"/>
      <c r="E183" s="124"/>
      <c r="F183" s="123"/>
    </row>
    <row r="184" spans="1:7" outlineLevel="1" x14ac:dyDescent="0.25">
      <c r="A184" s="89" t="s">
        <v>684</v>
      </c>
      <c r="B184" s="112"/>
      <c r="C184" s="123"/>
      <c r="D184" s="123"/>
      <c r="E184" s="124"/>
      <c r="F184" s="123"/>
    </row>
    <row r="185" spans="1:7" ht="18.75" x14ac:dyDescent="0.25">
      <c r="A185" s="113"/>
      <c r="B185" s="114" t="s">
        <v>479</v>
      </c>
      <c r="C185" s="113"/>
      <c r="D185" s="113"/>
      <c r="E185" s="113"/>
      <c r="F185" s="115"/>
      <c r="G185" s="115"/>
    </row>
    <row r="186" spans="1:7" ht="15" customHeight="1" x14ac:dyDescent="0.25">
      <c r="A186" s="100"/>
      <c r="B186" s="310" t="s">
        <v>685</v>
      </c>
      <c r="C186" s="311" t="s">
        <v>686</v>
      </c>
      <c r="D186" s="311" t="s">
        <v>687</v>
      </c>
      <c r="E186" s="312"/>
      <c r="F186" s="311" t="s">
        <v>514</v>
      </c>
      <c r="G186" s="311" t="s">
        <v>688</v>
      </c>
    </row>
    <row r="187" spans="1:7" x14ac:dyDescent="0.25">
      <c r="A187" s="89" t="s">
        <v>689</v>
      </c>
      <c r="B187" s="110" t="s">
        <v>690</v>
      </c>
      <c r="C187" s="165">
        <v>55.823549298114997</v>
      </c>
      <c r="E187" s="116"/>
      <c r="F187" s="117"/>
      <c r="G187" s="117"/>
    </row>
    <row r="188" spans="1:7" x14ac:dyDescent="0.25">
      <c r="A188" s="116"/>
      <c r="B188" s="118"/>
      <c r="C188" s="116"/>
      <c r="D188" s="116"/>
      <c r="E188" s="116"/>
      <c r="F188" s="117"/>
      <c r="G188" s="117"/>
    </row>
    <row r="189" spans="1:7" x14ac:dyDescent="0.25">
      <c r="B189" s="110" t="s">
        <v>691</v>
      </c>
      <c r="C189" s="116"/>
      <c r="D189" s="116"/>
      <c r="E189" s="116"/>
      <c r="F189" s="117"/>
      <c r="G189" s="117"/>
    </row>
    <row r="190" spans="1:7" x14ac:dyDescent="0.25">
      <c r="A190" s="89" t="s">
        <v>692</v>
      </c>
      <c r="B190" s="110" t="s">
        <v>1164</v>
      </c>
      <c r="C190" s="163">
        <v>145.62178539000101</v>
      </c>
      <c r="D190" s="148">
        <v>26527</v>
      </c>
      <c r="E190" s="116"/>
      <c r="F190" s="144">
        <f>IF($C$214=0,"",IF(C190="[for completion]","",IF(C190="","",C190/$C$214)))</f>
        <v>1.4277472816829909E-2</v>
      </c>
      <c r="G190" s="144">
        <f>IF($D$214=0,"",IF(D190="[for completion]","",IF(D190="","",D190/$D$214)))</f>
        <v>0.14518795017185893</v>
      </c>
    </row>
    <row r="191" spans="1:7" x14ac:dyDescent="0.25">
      <c r="A191" s="89" t="s">
        <v>693</v>
      </c>
      <c r="B191" s="110" t="s">
        <v>1165</v>
      </c>
      <c r="C191" s="163">
        <v>359.19358983000001</v>
      </c>
      <c r="D191" s="148">
        <v>24322</v>
      </c>
      <c r="E191" s="116"/>
      <c r="F191" s="144">
        <f t="shared" ref="F191:F213" si="3">IF($C$214=0,"",IF(C191="[for completion]","",IF(C191="","",C191/$C$214)))</f>
        <v>3.5217098190649658E-2</v>
      </c>
      <c r="G191" s="144">
        <f t="shared" ref="G191:G213" si="4">IF($D$214=0,"",IF(D191="[for completion]","",IF(D191="","",D191/$D$214)))</f>
        <v>0.13311951310287454</v>
      </c>
    </row>
    <row r="192" spans="1:7" x14ac:dyDescent="0.25">
      <c r="A192" s="89" t="s">
        <v>694</v>
      </c>
      <c r="B192" s="110" t="s">
        <v>1166</v>
      </c>
      <c r="C192" s="163">
        <v>3296.93016661</v>
      </c>
      <c r="D192" s="148">
        <v>24706</v>
      </c>
      <c r="E192" s="116"/>
      <c r="F192" s="144">
        <f t="shared" si="3"/>
        <v>0.32324717559734661</v>
      </c>
      <c r="G192" s="144">
        <f t="shared" si="4"/>
        <v>0.13522122731352759</v>
      </c>
    </row>
    <row r="193" spans="1:7" x14ac:dyDescent="0.25">
      <c r="A193" s="89" t="s">
        <v>695</v>
      </c>
      <c r="B193" s="110" t="s">
        <v>1167</v>
      </c>
      <c r="C193" s="163">
        <v>524.81407252999998</v>
      </c>
      <c r="D193" s="148">
        <v>20976</v>
      </c>
      <c r="E193" s="116"/>
      <c r="F193" s="144">
        <f t="shared" si="3"/>
        <v>5.1455341207150014E-2</v>
      </c>
      <c r="G193" s="144">
        <f t="shared" si="4"/>
        <v>0.11480613875692361</v>
      </c>
    </row>
    <row r="194" spans="1:7" x14ac:dyDescent="0.25">
      <c r="A194" s="89" t="s">
        <v>696</v>
      </c>
      <c r="B194" s="110" t="s">
        <v>1168</v>
      </c>
      <c r="C194" s="163">
        <v>662.73528656999599</v>
      </c>
      <c r="D194" s="148">
        <v>18996</v>
      </c>
      <c r="E194" s="116"/>
      <c r="F194" s="144">
        <f t="shared" si="3"/>
        <v>6.4977812306144203E-2</v>
      </c>
      <c r="G194" s="144">
        <f t="shared" si="4"/>
        <v>0.10396917485824375</v>
      </c>
    </row>
    <row r="195" spans="1:7" x14ac:dyDescent="0.25">
      <c r="A195" s="89" t="s">
        <v>697</v>
      </c>
      <c r="B195" s="110" t="s">
        <v>1169</v>
      </c>
      <c r="C195" s="163">
        <v>685.83045699000002</v>
      </c>
      <c r="D195" s="148">
        <v>15258</v>
      </c>
      <c r="E195" s="116"/>
      <c r="F195" s="144">
        <f t="shared" si="3"/>
        <v>6.7242175890126904E-2</v>
      </c>
      <c r="G195" s="144">
        <f t="shared" si="4"/>
        <v>8.3510300588917841E-2</v>
      </c>
    </row>
    <row r="196" spans="1:7" x14ac:dyDescent="0.25">
      <c r="A196" s="89" t="s">
        <v>698</v>
      </c>
      <c r="B196" s="110" t="s">
        <v>1170</v>
      </c>
      <c r="C196" s="163">
        <v>723.27667079000105</v>
      </c>
      <c r="D196" s="148">
        <v>13161</v>
      </c>
      <c r="E196" s="116"/>
      <c r="F196" s="144">
        <f t="shared" si="3"/>
        <v>7.0913586031067441E-2</v>
      </c>
      <c r="G196" s="144">
        <f t="shared" si="4"/>
        <v>7.2032970641679614E-2</v>
      </c>
    </row>
    <row r="197" spans="1:7" x14ac:dyDescent="0.25">
      <c r="A197" s="89" t="s">
        <v>699</v>
      </c>
      <c r="B197" s="110" t="s">
        <v>1171</v>
      </c>
      <c r="C197" s="163">
        <v>722.92066149999903</v>
      </c>
      <c r="D197" s="148">
        <v>11151</v>
      </c>
      <c r="E197" s="116"/>
      <c r="F197" s="144">
        <f t="shared" si="3"/>
        <v>7.0878681137222538E-2</v>
      </c>
      <c r="G197" s="144">
        <f t="shared" si="4"/>
        <v>6.1031810320292486E-2</v>
      </c>
    </row>
    <row r="198" spans="1:7" x14ac:dyDescent="0.25">
      <c r="A198" s="89" t="s">
        <v>700</v>
      </c>
      <c r="B198" s="110" t="s">
        <v>1172</v>
      </c>
      <c r="C198" s="163">
        <v>703.92716376000101</v>
      </c>
      <c r="D198" s="148">
        <v>9407</v>
      </c>
      <c r="E198" s="116"/>
      <c r="F198" s="144">
        <f t="shared" si="3"/>
        <v>6.9016465624941348E-2</v>
      </c>
      <c r="G198" s="144">
        <f t="shared" si="4"/>
        <v>5.148652494690982E-2</v>
      </c>
    </row>
    <row r="199" spans="1:7" x14ac:dyDescent="0.25">
      <c r="A199" s="89" t="s">
        <v>701</v>
      </c>
      <c r="B199" s="110" t="s">
        <v>1173</v>
      </c>
      <c r="C199" s="163">
        <v>650.11640563000105</v>
      </c>
      <c r="D199" s="148">
        <v>7654</v>
      </c>
      <c r="E199" s="110"/>
      <c r="F199" s="144">
        <f t="shared" si="3"/>
        <v>6.3740595435625311E-2</v>
      </c>
      <c r="G199" s="144">
        <f t="shared" si="4"/>
        <v>4.1891980646714976E-2</v>
      </c>
    </row>
    <row r="200" spans="1:7" x14ac:dyDescent="0.25">
      <c r="A200" s="89" t="s">
        <v>702</v>
      </c>
      <c r="B200" s="110" t="s">
        <v>1174</v>
      </c>
      <c r="C200" s="163">
        <v>642.35757452000098</v>
      </c>
      <c r="D200" s="148">
        <v>6769</v>
      </c>
      <c r="E200" s="110"/>
      <c r="F200" s="144">
        <f t="shared" si="3"/>
        <v>6.297988164567471E-2</v>
      </c>
      <c r="G200" s="144">
        <f t="shared" si="4"/>
        <v>3.7048186176850496E-2</v>
      </c>
    </row>
    <row r="201" spans="1:7" x14ac:dyDescent="0.25">
      <c r="A201" s="89" t="s">
        <v>703</v>
      </c>
      <c r="B201" s="110" t="s">
        <v>1175</v>
      </c>
      <c r="C201" s="163">
        <v>1081.68521104</v>
      </c>
      <c r="D201" s="148">
        <v>3781</v>
      </c>
      <c r="E201" s="110"/>
      <c r="F201" s="144">
        <f t="shared" si="3"/>
        <v>0.10605371411722132</v>
      </c>
      <c r="G201" s="144">
        <f t="shared" si="4"/>
        <v>2.0694222475206341E-2</v>
      </c>
    </row>
    <row r="202" spans="1:7" x14ac:dyDescent="0.25">
      <c r="A202" s="89" t="s">
        <v>704</v>
      </c>
      <c r="B202" s="110" t="s">
        <v>608</v>
      </c>
      <c r="C202" s="145" t="s">
        <v>34</v>
      </c>
      <c r="D202" s="148" t="s">
        <v>34</v>
      </c>
      <c r="E202" s="110"/>
      <c r="F202" s="144" t="str">
        <f t="shared" si="3"/>
        <v/>
      </c>
      <c r="G202" s="144" t="str">
        <f t="shared" si="4"/>
        <v/>
      </c>
    </row>
    <row r="203" spans="1:7" x14ac:dyDescent="0.25">
      <c r="A203" s="89" t="s">
        <v>705</v>
      </c>
      <c r="B203" s="110" t="s">
        <v>608</v>
      </c>
      <c r="C203" s="145" t="s">
        <v>34</v>
      </c>
      <c r="D203" s="148" t="s">
        <v>34</v>
      </c>
      <c r="E203" s="110"/>
      <c r="F203" s="144" t="str">
        <f t="shared" si="3"/>
        <v/>
      </c>
      <c r="G203" s="144" t="str">
        <f t="shared" si="4"/>
        <v/>
      </c>
    </row>
    <row r="204" spans="1:7" x14ac:dyDescent="0.25">
      <c r="A204" s="89" t="s">
        <v>706</v>
      </c>
      <c r="B204" s="110" t="s">
        <v>608</v>
      </c>
      <c r="C204" s="145" t="s">
        <v>34</v>
      </c>
      <c r="D204" s="148" t="s">
        <v>34</v>
      </c>
      <c r="E204" s="110"/>
      <c r="F204" s="144" t="str">
        <f t="shared" si="3"/>
        <v/>
      </c>
      <c r="G204" s="144" t="str">
        <f t="shared" si="4"/>
        <v/>
      </c>
    </row>
    <row r="205" spans="1:7" x14ac:dyDescent="0.25">
      <c r="A205" s="89" t="s">
        <v>707</v>
      </c>
      <c r="B205" s="110" t="s">
        <v>608</v>
      </c>
      <c r="C205" s="145" t="s">
        <v>34</v>
      </c>
      <c r="D205" s="148" t="s">
        <v>34</v>
      </c>
      <c r="F205" s="144" t="str">
        <f t="shared" si="3"/>
        <v/>
      </c>
      <c r="G205" s="144" t="str">
        <f t="shared" si="4"/>
        <v/>
      </c>
    </row>
    <row r="206" spans="1:7" x14ac:dyDescent="0.25">
      <c r="A206" s="89" t="s">
        <v>708</v>
      </c>
      <c r="B206" s="110" t="s">
        <v>608</v>
      </c>
      <c r="C206" s="145" t="s">
        <v>34</v>
      </c>
      <c r="D206" s="148" t="s">
        <v>34</v>
      </c>
      <c r="E206" s="105"/>
      <c r="F206" s="144" t="str">
        <f t="shared" si="3"/>
        <v/>
      </c>
      <c r="G206" s="144" t="str">
        <f t="shared" si="4"/>
        <v/>
      </c>
    </row>
    <row r="207" spans="1:7" x14ac:dyDescent="0.25">
      <c r="A207" s="89" t="s">
        <v>709</v>
      </c>
      <c r="B207" s="110" t="s">
        <v>608</v>
      </c>
      <c r="C207" s="145" t="s">
        <v>34</v>
      </c>
      <c r="D207" s="148" t="s">
        <v>34</v>
      </c>
      <c r="E207" s="105"/>
      <c r="F207" s="144" t="str">
        <f t="shared" si="3"/>
        <v/>
      </c>
      <c r="G207" s="144" t="str">
        <f t="shared" si="4"/>
        <v/>
      </c>
    </row>
    <row r="208" spans="1:7" x14ac:dyDescent="0.25">
      <c r="A208" s="89" t="s">
        <v>710</v>
      </c>
      <c r="B208" s="110" t="s">
        <v>608</v>
      </c>
      <c r="C208" s="145" t="s">
        <v>34</v>
      </c>
      <c r="D208" s="148" t="s">
        <v>34</v>
      </c>
      <c r="E208" s="105"/>
      <c r="F208" s="144" t="str">
        <f t="shared" si="3"/>
        <v/>
      </c>
      <c r="G208" s="144" t="str">
        <f t="shared" si="4"/>
        <v/>
      </c>
    </row>
    <row r="209" spans="1:7" x14ac:dyDescent="0.25">
      <c r="A209" s="89" t="s">
        <v>711</v>
      </c>
      <c r="B209" s="110" t="s">
        <v>608</v>
      </c>
      <c r="C209" s="145" t="s">
        <v>34</v>
      </c>
      <c r="D209" s="148" t="s">
        <v>34</v>
      </c>
      <c r="E209" s="105"/>
      <c r="F209" s="144" t="str">
        <f t="shared" si="3"/>
        <v/>
      </c>
      <c r="G209" s="144" t="str">
        <f t="shared" si="4"/>
        <v/>
      </c>
    </row>
    <row r="210" spans="1:7" x14ac:dyDescent="0.25">
      <c r="A210" s="89" t="s">
        <v>712</v>
      </c>
      <c r="B210" s="110" t="s">
        <v>608</v>
      </c>
      <c r="C210" s="145" t="s">
        <v>34</v>
      </c>
      <c r="D210" s="148" t="s">
        <v>34</v>
      </c>
      <c r="E210" s="105"/>
      <c r="F210" s="144" t="str">
        <f t="shared" si="3"/>
        <v/>
      </c>
      <c r="G210" s="144" t="str">
        <f t="shared" si="4"/>
        <v/>
      </c>
    </row>
    <row r="211" spans="1:7" x14ac:dyDescent="0.25">
      <c r="A211" s="89" t="s">
        <v>713</v>
      </c>
      <c r="B211" s="110" t="s">
        <v>608</v>
      </c>
      <c r="C211" s="145" t="s">
        <v>34</v>
      </c>
      <c r="D211" s="148" t="s">
        <v>34</v>
      </c>
      <c r="E211" s="105"/>
      <c r="F211" s="144" t="str">
        <f t="shared" si="3"/>
        <v/>
      </c>
      <c r="G211" s="144" t="str">
        <f t="shared" si="4"/>
        <v/>
      </c>
    </row>
    <row r="212" spans="1:7" x14ac:dyDescent="0.25">
      <c r="A212" s="89" t="s">
        <v>714</v>
      </c>
      <c r="B212" s="110" t="s">
        <v>608</v>
      </c>
      <c r="C212" s="145" t="s">
        <v>34</v>
      </c>
      <c r="D212" s="148" t="s">
        <v>34</v>
      </c>
      <c r="E212" s="105"/>
      <c r="F212" s="144" t="str">
        <f t="shared" si="3"/>
        <v/>
      </c>
      <c r="G212" s="144" t="str">
        <f t="shared" si="4"/>
        <v/>
      </c>
    </row>
    <row r="213" spans="1:7" x14ac:dyDescent="0.25">
      <c r="A213" s="89" t="s">
        <v>715</v>
      </c>
      <c r="B213" s="110" t="s">
        <v>608</v>
      </c>
      <c r="C213" s="145" t="s">
        <v>34</v>
      </c>
      <c r="D213" s="148" t="s">
        <v>34</v>
      </c>
      <c r="E213" s="105"/>
      <c r="F213" s="144" t="str">
        <f t="shared" si="3"/>
        <v/>
      </c>
      <c r="G213" s="144" t="str">
        <f t="shared" si="4"/>
        <v/>
      </c>
    </row>
    <row r="214" spans="1:7" x14ac:dyDescent="0.25">
      <c r="A214" s="89" t="s">
        <v>716</v>
      </c>
      <c r="B214" s="119" t="s">
        <v>99</v>
      </c>
      <c r="C214" s="151">
        <f>SUM(C190:C213)</f>
        <v>10199.40904516</v>
      </c>
      <c r="D214" s="149">
        <f>SUM(D190:D213)</f>
        <v>182708</v>
      </c>
      <c r="E214" s="105"/>
      <c r="F214" s="150">
        <f>SUM(F190:F213)</f>
        <v>0.99999999999999989</v>
      </c>
      <c r="G214" s="150">
        <f>SUM(G190:G213)</f>
        <v>0.99999999999999989</v>
      </c>
    </row>
    <row r="215" spans="1:7" ht="15" customHeight="1" x14ac:dyDescent="0.25">
      <c r="A215" s="100"/>
      <c r="B215" s="310" t="s">
        <v>717</v>
      </c>
      <c r="C215" s="311" t="s">
        <v>686</v>
      </c>
      <c r="D215" s="311" t="s">
        <v>687</v>
      </c>
      <c r="E215" s="312"/>
      <c r="F215" s="311" t="s">
        <v>514</v>
      </c>
      <c r="G215" s="311" t="s">
        <v>688</v>
      </c>
    </row>
    <row r="216" spans="1:7" x14ac:dyDescent="0.25">
      <c r="A216" s="89" t="s">
        <v>718</v>
      </c>
      <c r="B216" s="89" t="s">
        <v>719</v>
      </c>
      <c r="C216" s="123">
        <v>0.55135268018225703</v>
      </c>
      <c r="F216" s="147"/>
      <c r="G216" s="147"/>
    </row>
    <row r="217" spans="1:7" x14ac:dyDescent="0.25">
      <c r="F217" s="147"/>
      <c r="G217" s="147"/>
    </row>
    <row r="218" spans="1:7" x14ac:dyDescent="0.25">
      <c r="B218" s="110" t="s">
        <v>720</v>
      </c>
      <c r="F218" s="147"/>
      <c r="G218" s="147"/>
    </row>
    <row r="219" spans="1:7" x14ac:dyDescent="0.25">
      <c r="A219" s="89" t="s">
        <v>721</v>
      </c>
      <c r="B219" s="89" t="s">
        <v>722</v>
      </c>
      <c r="C219" s="163">
        <v>2057.87448864</v>
      </c>
      <c r="D219" s="148">
        <v>69066</v>
      </c>
      <c r="F219" s="144">
        <f t="shared" ref="F219:F233" si="5">IF($C$227=0,"",IF(C219="[for completion]","",C219/$C$227))</f>
        <v>0.20176409040252563</v>
      </c>
      <c r="G219" s="144">
        <f t="shared" ref="G219:G233" si="6">IF($D$227=0,"",IF(D219="[for completion]","",D219/$D$227))</f>
        <v>0.37801300435667839</v>
      </c>
    </row>
    <row r="220" spans="1:7" x14ac:dyDescent="0.25">
      <c r="A220" s="89" t="s">
        <v>723</v>
      </c>
      <c r="B220" s="89" t="s">
        <v>724</v>
      </c>
      <c r="C220" s="163">
        <v>1425.7540244699901</v>
      </c>
      <c r="D220" s="148">
        <v>26462</v>
      </c>
      <c r="F220" s="144">
        <f t="shared" si="5"/>
        <v>0.1397879051773655</v>
      </c>
      <c r="G220" s="144">
        <f t="shared" si="6"/>
        <v>0.14483219125599317</v>
      </c>
    </row>
    <row r="221" spans="1:7" x14ac:dyDescent="0.25">
      <c r="A221" s="89" t="s">
        <v>725</v>
      </c>
      <c r="B221" s="89" t="s">
        <v>726</v>
      </c>
      <c r="C221" s="163">
        <v>1919.71035904</v>
      </c>
      <c r="D221" s="148">
        <v>28713</v>
      </c>
      <c r="F221" s="144">
        <f t="shared" si="5"/>
        <v>0.1882178026726925</v>
      </c>
      <c r="G221" s="144">
        <f t="shared" si="6"/>
        <v>0.15715239617312871</v>
      </c>
    </row>
    <row r="222" spans="1:7" x14ac:dyDescent="0.25">
      <c r="A222" s="89" t="s">
        <v>727</v>
      </c>
      <c r="B222" s="89" t="s">
        <v>728</v>
      </c>
      <c r="C222" s="163">
        <v>2657.1797994600201</v>
      </c>
      <c r="D222" s="148">
        <v>36048</v>
      </c>
      <c r="F222" s="144">
        <f t="shared" si="5"/>
        <v>0.26052291732734761</v>
      </c>
      <c r="G222" s="144">
        <f t="shared" si="6"/>
        <v>0.19729842152505636</v>
      </c>
    </row>
    <row r="223" spans="1:7" x14ac:dyDescent="0.25">
      <c r="A223" s="89" t="s">
        <v>729</v>
      </c>
      <c r="B223" s="89" t="s">
        <v>730</v>
      </c>
      <c r="C223" s="163">
        <v>2138.8903735499898</v>
      </c>
      <c r="D223" s="148">
        <v>22419</v>
      </c>
      <c r="F223" s="144">
        <f t="shared" si="5"/>
        <v>0.20970728442006872</v>
      </c>
      <c r="G223" s="144">
        <f t="shared" si="6"/>
        <v>0.12270398668914333</v>
      </c>
    </row>
    <row r="224" spans="1:7" x14ac:dyDescent="0.25">
      <c r="A224" s="89" t="s">
        <v>731</v>
      </c>
      <c r="B224" s="89" t="s">
        <v>732</v>
      </c>
      <c r="C224" s="89">
        <v>0</v>
      </c>
      <c r="D224" s="89">
        <v>0</v>
      </c>
      <c r="F224" s="144">
        <f t="shared" si="5"/>
        <v>0</v>
      </c>
      <c r="G224" s="144">
        <f t="shared" si="6"/>
        <v>0</v>
      </c>
    </row>
    <row r="225" spans="1:7" x14ac:dyDescent="0.25">
      <c r="A225" s="89" t="s">
        <v>733</v>
      </c>
      <c r="B225" s="89" t="s">
        <v>734</v>
      </c>
      <c r="C225" s="89">
        <v>0</v>
      </c>
      <c r="D225" s="89">
        <v>0</v>
      </c>
      <c r="F225" s="144">
        <f t="shared" si="5"/>
        <v>0</v>
      </c>
      <c r="G225" s="144">
        <f t="shared" si="6"/>
        <v>0</v>
      </c>
    </row>
    <row r="226" spans="1:7" x14ac:dyDescent="0.25">
      <c r="A226" s="89" t="s">
        <v>735</v>
      </c>
      <c r="B226" s="89" t="s">
        <v>736</v>
      </c>
      <c r="C226" s="89">
        <v>0</v>
      </c>
      <c r="D226" s="89">
        <v>0</v>
      </c>
      <c r="F226" s="144">
        <f t="shared" si="5"/>
        <v>0</v>
      </c>
      <c r="G226" s="144">
        <f t="shared" si="6"/>
        <v>0</v>
      </c>
    </row>
    <row r="227" spans="1:7" x14ac:dyDescent="0.25">
      <c r="A227" s="89" t="s">
        <v>737</v>
      </c>
      <c r="B227" s="119" t="s">
        <v>99</v>
      </c>
      <c r="C227" s="145">
        <f>SUM(C219:C226)</f>
        <v>10199.40904516</v>
      </c>
      <c r="D227" s="148">
        <f>SUM(D219:D226)</f>
        <v>182708</v>
      </c>
      <c r="F227" s="123">
        <f>SUM(F219:F226)</f>
        <v>1</v>
      </c>
      <c r="G227" s="123">
        <f>SUM(G219:G226)</f>
        <v>1</v>
      </c>
    </row>
    <row r="228" spans="1:7" outlineLevel="1" x14ac:dyDescent="0.25">
      <c r="A228" s="89" t="s">
        <v>738</v>
      </c>
      <c r="B228" s="106" t="s">
        <v>739</v>
      </c>
      <c r="C228" s="145"/>
      <c r="D228" s="148"/>
      <c r="F228" s="144">
        <f t="shared" si="5"/>
        <v>0</v>
      </c>
      <c r="G228" s="144">
        <f t="shared" si="6"/>
        <v>0</v>
      </c>
    </row>
    <row r="229" spans="1:7" outlineLevel="1" x14ac:dyDescent="0.25">
      <c r="A229" s="89" t="s">
        <v>740</v>
      </c>
      <c r="B229" s="106" t="s">
        <v>741</v>
      </c>
      <c r="C229" s="145"/>
      <c r="D229" s="148"/>
      <c r="F229" s="144">
        <f t="shared" si="5"/>
        <v>0</v>
      </c>
      <c r="G229" s="144">
        <f t="shared" si="6"/>
        <v>0</v>
      </c>
    </row>
    <row r="230" spans="1:7" outlineLevel="1" x14ac:dyDescent="0.25">
      <c r="A230" s="89" t="s">
        <v>742</v>
      </c>
      <c r="B230" s="106" t="s">
        <v>743</v>
      </c>
      <c r="C230" s="145"/>
      <c r="D230" s="148"/>
      <c r="F230" s="144">
        <f t="shared" si="5"/>
        <v>0</v>
      </c>
      <c r="G230" s="144">
        <f t="shared" si="6"/>
        <v>0</v>
      </c>
    </row>
    <row r="231" spans="1:7" outlineLevel="1" x14ac:dyDescent="0.25">
      <c r="A231" s="89" t="s">
        <v>744</v>
      </c>
      <c r="B231" s="106" t="s">
        <v>745</v>
      </c>
      <c r="C231" s="145"/>
      <c r="D231" s="148"/>
      <c r="F231" s="144">
        <f t="shared" si="5"/>
        <v>0</v>
      </c>
      <c r="G231" s="144">
        <f t="shared" si="6"/>
        <v>0</v>
      </c>
    </row>
    <row r="232" spans="1:7" outlineLevel="1" x14ac:dyDescent="0.25">
      <c r="A232" s="89" t="s">
        <v>746</v>
      </c>
      <c r="B232" s="106" t="s">
        <v>747</v>
      </c>
      <c r="C232" s="145"/>
      <c r="D232" s="148"/>
      <c r="F232" s="144">
        <f t="shared" si="5"/>
        <v>0</v>
      </c>
      <c r="G232" s="144">
        <f t="shared" si="6"/>
        <v>0</v>
      </c>
    </row>
    <row r="233" spans="1:7" outlineLevel="1" x14ac:dyDescent="0.25">
      <c r="A233" s="89" t="s">
        <v>748</v>
      </c>
      <c r="B233" s="106" t="s">
        <v>749</v>
      </c>
      <c r="C233" s="145"/>
      <c r="D233" s="148"/>
      <c r="F233" s="144">
        <f t="shared" si="5"/>
        <v>0</v>
      </c>
      <c r="G233" s="144">
        <f t="shared" si="6"/>
        <v>0</v>
      </c>
    </row>
    <row r="234" spans="1:7" outlineLevel="1" x14ac:dyDescent="0.25">
      <c r="A234" s="89" t="s">
        <v>750</v>
      </c>
      <c r="B234" s="106"/>
      <c r="F234" s="144"/>
      <c r="G234" s="144"/>
    </row>
    <row r="235" spans="1:7" outlineLevel="1" x14ac:dyDescent="0.25">
      <c r="A235" s="89" t="s">
        <v>751</v>
      </c>
      <c r="B235" s="106"/>
      <c r="F235" s="144"/>
      <c r="G235" s="144"/>
    </row>
    <row r="236" spans="1:7" outlineLevel="1" x14ac:dyDescent="0.25">
      <c r="A236" s="89" t="s">
        <v>752</v>
      </c>
      <c r="B236" s="106"/>
      <c r="F236" s="144"/>
      <c r="G236" s="144"/>
    </row>
    <row r="237" spans="1:7" ht="15" customHeight="1" x14ac:dyDescent="0.25">
      <c r="A237" s="100"/>
      <c r="B237" s="101" t="s">
        <v>753</v>
      </c>
      <c r="C237" s="100" t="s">
        <v>686</v>
      </c>
      <c r="D237" s="100" t="s">
        <v>687</v>
      </c>
      <c r="E237" s="107"/>
      <c r="F237" s="100" t="s">
        <v>514</v>
      </c>
      <c r="G237" s="100" t="s">
        <v>688</v>
      </c>
    </row>
    <row r="238" spans="1:7" x14ac:dyDescent="0.25">
      <c r="A238" s="89" t="s">
        <v>754</v>
      </c>
      <c r="B238" s="89" t="s">
        <v>719</v>
      </c>
      <c r="C238" s="123">
        <v>0.55405252182670295</v>
      </c>
      <c r="F238" s="147"/>
      <c r="G238" s="147"/>
    </row>
    <row r="239" spans="1:7" x14ac:dyDescent="0.25">
      <c r="F239" s="147"/>
      <c r="G239" s="147"/>
    </row>
    <row r="240" spans="1:7" x14ac:dyDescent="0.25">
      <c r="B240" s="110" t="s">
        <v>720</v>
      </c>
      <c r="F240" s="147"/>
      <c r="G240" s="147"/>
    </row>
    <row r="241" spans="1:7" x14ac:dyDescent="0.25">
      <c r="A241" s="89" t="s">
        <v>755</v>
      </c>
      <c r="B241" s="89" t="s">
        <v>722</v>
      </c>
      <c r="C241" s="163">
        <v>1958.5856338799999</v>
      </c>
      <c r="D241" s="148">
        <v>67060</v>
      </c>
      <c r="F241" s="144">
        <f>IF($C$249=0,"",IF(C241="[Mark as ND1 if not relevant]","",C241/$C$249))</f>
        <v>0.19202932495480446</v>
      </c>
      <c r="G241" s="144">
        <f>IF($D$249=0,"",IF(D241="[Mark as ND1 if not relevant]","",D241/$D$249))</f>
        <v>0.36703373689165225</v>
      </c>
    </row>
    <row r="242" spans="1:7" x14ac:dyDescent="0.25">
      <c r="A242" s="89" t="s">
        <v>756</v>
      </c>
      <c r="B242" s="89" t="s">
        <v>724</v>
      </c>
      <c r="C242" s="163">
        <v>1387.9269357599901</v>
      </c>
      <c r="D242" s="148">
        <v>26153</v>
      </c>
      <c r="F242" s="144">
        <f t="shared" ref="F242:F248" si="7">IF($C$249=0,"",IF(C242="[Mark as ND1 if not relevant]","",C242/$C$249))</f>
        <v>0.13607915219545139</v>
      </c>
      <c r="G242" s="144">
        <f t="shared" ref="G242:G248" si="8">IF($D$249=0,"",IF(D242="[Mark as ND1 if not relevant]","",D242/$D$249))</f>
        <v>0.14314096810210827</v>
      </c>
    </row>
    <row r="243" spans="1:7" x14ac:dyDescent="0.25">
      <c r="A243" s="89" t="s">
        <v>757</v>
      </c>
      <c r="B243" s="89" t="s">
        <v>726</v>
      </c>
      <c r="C243" s="163">
        <v>1907.9427391299901</v>
      </c>
      <c r="D243" s="148">
        <v>28703</v>
      </c>
      <c r="F243" s="144">
        <f t="shared" si="7"/>
        <v>0.18706404760140311</v>
      </c>
      <c r="G243" s="144">
        <f t="shared" si="8"/>
        <v>0.15709766403222628</v>
      </c>
    </row>
    <row r="244" spans="1:7" x14ac:dyDescent="0.25">
      <c r="A244" s="89" t="s">
        <v>758</v>
      </c>
      <c r="B244" s="89" t="s">
        <v>728</v>
      </c>
      <c r="C244" s="163">
        <v>2700.2001798400202</v>
      </c>
      <c r="D244" s="148">
        <v>36830</v>
      </c>
      <c r="F244" s="144">
        <f t="shared" si="7"/>
        <v>0.26474084605140608</v>
      </c>
      <c r="G244" s="144">
        <f t="shared" si="8"/>
        <v>0.20157847494362591</v>
      </c>
    </row>
    <row r="245" spans="1:7" x14ac:dyDescent="0.25">
      <c r="A245" s="89" t="s">
        <v>759</v>
      </c>
      <c r="B245" s="89" t="s">
        <v>730</v>
      </c>
      <c r="C245" s="163">
        <v>2244.7535565499902</v>
      </c>
      <c r="D245" s="148">
        <v>23962</v>
      </c>
      <c r="F245" s="144">
        <f t="shared" si="7"/>
        <v>0.22008662919693484</v>
      </c>
      <c r="G245" s="144">
        <f t="shared" si="8"/>
        <v>0.13114915603038729</v>
      </c>
    </row>
    <row r="246" spans="1:7" x14ac:dyDescent="0.25">
      <c r="A246" s="89" t="s">
        <v>760</v>
      </c>
      <c r="B246" s="89" t="s">
        <v>732</v>
      </c>
      <c r="C246" s="89">
        <v>0</v>
      </c>
      <c r="D246" s="148">
        <v>0</v>
      </c>
      <c r="F246" s="144">
        <f t="shared" si="7"/>
        <v>0</v>
      </c>
      <c r="G246" s="144">
        <f t="shared" si="8"/>
        <v>0</v>
      </c>
    </row>
    <row r="247" spans="1:7" x14ac:dyDescent="0.25">
      <c r="A247" s="89" t="s">
        <v>761</v>
      </c>
      <c r="B247" s="89" t="s">
        <v>734</v>
      </c>
      <c r="C247" s="89">
        <v>0</v>
      </c>
      <c r="D247" s="89">
        <v>0</v>
      </c>
      <c r="F247" s="144">
        <f t="shared" si="7"/>
        <v>0</v>
      </c>
      <c r="G247" s="144">
        <f t="shared" si="8"/>
        <v>0</v>
      </c>
    </row>
    <row r="248" spans="1:7" x14ac:dyDescent="0.25">
      <c r="A248" s="89" t="s">
        <v>762</v>
      </c>
      <c r="B248" s="89" t="s">
        <v>736</v>
      </c>
      <c r="C248" s="89">
        <v>0</v>
      </c>
      <c r="D248" s="89">
        <v>0</v>
      </c>
      <c r="F248" s="144">
        <f t="shared" si="7"/>
        <v>0</v>
      </c>
      <c r="G248" s="144">
        <f t="shared" si="8"/>
        <v>0</v>
      </c>
    </row>
    <row r="249" spans="1:7" x14ac:dyDescent="0.25">
      <c r="A249" s="89" t="s">
        <v>763</v>
      </c>
      <c r="B249" s="119" t="s">
        <v>99</v>
      </c>
      <c r="C249" s="145">
        <f>SUM(C241:C248)</f>
        <v>10199.409045159991</v>
      </c>
      <c r="D249" s="148">
        <f>SUM(D241:D248)</f>
        <v>182708</v>
      </c>
      <c r="F249" s="123">
        <f>SUM(F241:F248)</f>
        <v>0.99999999999999978</v>
      </c>
      <c r="G249" s="123">
        <f>SUM(G241:G248)</f>
        <v>1</v>
      </c>
    </row>
    <row r="250" spans="1:7" outlineLevel="1" x14ac:dyDescent="0.25">
      <c r="A250" s="89" t="s">
        <v>764</v>
      </c>
      <c r="B250" s="106" t="s">
        <v>739</v>
      </c>
      <c r="C250" s="145"/>
      <c r="D250" s="148"/>
      <c r="F250" s="144">
        <f t="shared" ref="F250:F255" si="9">IF($C$249=0,"",IF(C250="[for completion]","",C250/$C$249))</f>
        <v>0</v>
      </c>
      <c r="G250" s="144">
        <f t="shared" ref="G250:G255" si="10">IF($D$249=0,"",IF(D250="[for completion]","",D250/$D$249))</f>
        <v>0</v>
      </c>
    </row>
    <row r="251" spans="1:7" outlineLevel="1" x14ac:dyDescent="0.25">
      <c r="A251" s="89" t="s">
        <v>765</v>
      </c>
      <c r="B251" s="106" t="s">
        <v>741</v>
      </c>
      <c r="C251" s="145"/>
      <c r="D251" s="148"/>
      <c r="F251" s="144">
        <f t="shared" si="9"/>
        <v>0</v>
      </c>
      <c r="G251" s="144">
        <f t="shared" si="10"/>
        <v>0</v>
      </c>
    </row>
    <row r="252" spans="1:7" outlineLevel="1" x14ac:dyDescent="0.25">
      <c r="A252" s="89" t="s">
        <v>766</v>
      </c>
      <c r="B252" s="106" t="s">
        <v>743</v>
      </c>
      <c r="C252" s="145"/>
      <c r="D252" s="148"/>
      <c r="F252" s="144">
        <f t="shared" si="9"/>
        <v>0</v>
      </c>
      <c r="G252" s="144">
        <f t="shared" si="10"/>
        <v>0</v>
      </c>
    </row>
    <row r="253" spans="1:7" outlineLevel="1" x14ac:dyDescent="0.25">
      <c r="A253" s="89" t="s">
        <v>767</v>
      </c>
      <c r="B253" s="106" t="s">
        <v>745</v>
      </c>
      <c r="C253" s="145"/>
      <c r="D253" s="148"/>
      <c r="F253" s="144">
        <f t="shared" si="9"/>
        <v>0</v>
      </c>
      <c r="G253" s="144">
        <f t="shared" si="10"/>
        <v>0</v>
      </c>
    </row>
    <row r="254" spans="1:7" outlineLevel="1" x14ac:dyDescent="0.25">
      <c r="A254" s="89" t="s">
        <v>768</v>
      </c>
      <c r="B254" s="106" t="s">
        <v>747</v>
      </c>
      <c r="C254" s="145"/>
      <c r="D254" s="148"/>
      <c r="F254" s="144">
        <f t="shared" si="9"/>
        <v>0</v>
      </c>
      <c r="G254" s="144">
        <f t="shared" si="10"/>
        <v>0</v>
      </c>
    </row>
    <row r="255" spans="1:7" outlineLevel="1" x14ac:dyDescent="0.25">
      <c r="A255" s="89" t="s">
        <v>769</v>
      </c>
      <c r="B255" s="106" t="s">
        <v>749</v>
      </c>
      <c r="C255" s="145"/>
      <c r="D255" s="148"/>
      <c r="F255" s="144">
        <f t="shared" si="9"/>
        <v>0</v>
      </c>
      <c r="G255" s="144">
        <f t="shared" si="10"/>
        <v>0</v>
      </c>
    </row>
    <row r="256" spans="1:7" outlineLevel="1" x14ac:dyDescent="0.25">
      <c r="A256" s="89" t="s">
        <v>770</v>
      </c>
      <c r="B256" s="106"/>
      <c r="F256" s="103"/>
      <c r="G256" s="103"/>
    </row>
    <row r="257" spans="1:14" outlineLevel="1" x14ac:dyDescent="0.25">
      <c r="A257" s="89" t="s">
        <v>771</v>
      </c>
      <c r="B257" s="106"/>
      <c r="F257" s="103"/>
      <c r="G257" s="103"/>
    </row>
    <row r="258" spans="1:14" outlineLevel="1" x14ac:dyDescent="0.25">
      <c r="A258" s="89" t="s">
        <v>772</v>
      </c>
      <c r="B258" s="106"/>
      <c r="F258" s="103"/>
      <c r="G258" s="103"/>
    </row>
    <row r="259" spans="1:14" ht="15" customHeight="1" x14ac:dyDescent="0.25">
      <c r="A259" s="100"/>
      <c r="B259" s="101" t="s">
        <v>773</v>
      </c>
      <c r="C259" s="100" t="s">
        <v>514</v>
      </c>
      <c r="D259" s="100"/>
      <c r="E259" s="107"/>
      <c r="F259" s="100"/>
      <c r="G259" s="100"/>
    </row>
    <row r="260" spans="1:14" x14ac:dyDescent="0.25">
      <c r="A260" s="89" t="s">
        <v>774</v>
      </c>
      <c r="B260" s="89" t="s">
        <v>775</v>
      </c>
      <c r="C260" s="164">
        <v>0.93358230325692659</v>
      </c>
      <c r="E260" s="105"/>
      <c r="F260" s="105"/>
      <c r="G260" s="105"/>
    </row>
    <row r="261" spans="1:14" x14ac:dyDescent="0.25">
      <c r="A261" s="89" t="s">
        <v>776</v>
      </c>
      <c r="B261" s="89" t="s">
        <v>777</v>
      </c>
      <c r="C261" s="164">
        <v>6.6409142702381921E-2</v>
      </c>
      <c r="E261" s="105"/>
      <c r="F261" s="105"/>
    </row>
    <row r="262" spans="1:14" x14ac:dyDescent="0.25">
      <c r="A262" s="89" t="s">
        <v>778</v>
      </c>
      <c r="B262" s="89" t="s">
        <v>779</v>
      </c>
      <c r="C262" s="105">
        <v>8.5540406913477927E-6</v>
      </c>
      <c r="E262" s="105"/>
      <c r="F262" s="105"/>
    </row>
    <row r="263" spans="1:14" x14ac:dyDescent="0.25">
      <c r="A263" s="89" t="s">
        <v>780</v>
      </c>
      <c r="B263" s="110" t="s">
        <v>975</v>
      </c>
      <c r="C263" s="105">
        <v>0</v>
      </c>
      <c r="D263" s="116"/>
      <c r="E263" s="116"/>
      <c r="F263" s="117"/>
      <c r="G263" s="117"/>
      <c r="H263" s="84"/>
      <c r="I263" s="89"/>
      <c r="J263" s="89"/>
      <c r="K263" s="89"/>
      <c r="L263" s="84"/>
      <c r="M263" s="84"/>
      <c r="N263" s="84"/>
    </row>
    <row r="264" spans="1:14" x14ac:dyDescent="0.25">
      <c r="A264" s="89" t="s">
        <v>981</v>
      </c>
      <c r="B264" s="89" t="s">
        <v>97</v>
      </c>
      <c r="C264" s="105">
        <v>0</v>
      </c>
      <c r="E264" s="105"/>
      <c r="F264" s="105"/>
    </row>
    <row r="265" spans="1:14" outlineLevel="1" x14ac:dyDescent="0.25">
      <c r="A265" s="89" t="s">
        <v>781</v>
      </c>
      <c r="B265" s="106" t="s">
        <v>782</v>
      </c>
      <c r="C265" s="123"/>
      <c r="E265" s="105"/>
      <c r="F265" s="105"/>
    </row>
    <row r="266" spans="1:14" outlineLevel="1" x14ac:dyDescent="0.25">
      <c r="A266" s="89" t="s">
        <v>783</v>
      </c>
      <c r="B266" s="106" t="s">
        <v>784</v>
      </c>
      <c r="C266" s="152"/>
      <c r="E266" s="105"/>
      <c r="F266" s="105"/>
    </row>
    <row r="267" spans="1:14" outlineLevel="1" x14ac:dyDescent="0.25">
      <c r="A267" s="89" t="s">
        <v>785</v>
      </c>
      <c r="B267" s="106" t="s">
        <v>786</v>
      </c>
      <c r="C267" s="123"/>
      <c r="E267" s="105"/>
      <c r="F267" s="105"/>
    </row>
    <row r="268" spans="1:14" outlineLevel="1" x14ac:dyDescent="0.25">
      <c r="A268" s="89" t="s">
        <v>787</v>
      </c>
      <c r="B268" s="106" t="s">
        <v>788</v>
      </c>
      <c r="C268" s="123"/>
      <c r="E268" s="105"/>
      <c r="F268" s="105"/>
    </row>
    <row r="269" spans="1:14" outlineLevel="1" x14ac:dyDescent="0.25">
      <c r="A269" s="89" t="s">
        <v>789</v>
      </c>
      <c r="B269" s="106" t="s">
        <v>790</v>
      </c>
      <c r="C269" s="123"/>
      <c r="E269" s="105"/>
      <c r="F269" s="105"/>
    </row>
    <row r="270" spans="1:14" outlineLevel="1" x14ac:dyDescent="0.25">
      <c r="A270" s="89" t="s">
        <v>791</v>
      </c>
      <c r="B270" s="106" t="s">
        <v>101</v>
      </c>
      <c r="C270" s="123"/>
      <c r="E270" s="105"/>
      <c r="F270" s="105"/>
    </row>
    <row r="271" spans="1:14" outlineLevel="1" x14ac:dyDescent="0.25">
      <c r="A271" s="89" t="s">
        <v>792</v>
      </c>
      <c r="B271" s="106" t="s">
        <v>101</v>
      </c>
      <c r="C271" s="123"/>
      <c r="E271" s="105"/>
      <c r="F271" s="105"/>
    </row>
    <row r="272" spans="1:14" outlineLevel="1" x14ac:dyDescent="0.25">
      <c r="A272" s="89" t="s">
        <v>793</v>
      </c>
      <c r="B272" s="106" t="s">
        <v>101</v>
      </c>
      <c r="C272" s="123"/>
      <c r="E272" s="105"/>
      <c r="F272" s="105"/>
    </row>
    <row r="273" spans="1:7" outlineLevel="1" x14ac:dyDescent="0.25">
      <c r="A273" s="89" t="s">
        <v>794</v>
      </c>
      <c r="B273" s="106" t="s">
        <v>101</v>
      </c>
      <c r="C273" s="123"/>
      <c r="E273" s="105"/>
      <c r="F273" s="105"/>
    </row>
    <row r="274" spans="1:7" outlineLevel="1" x14ac:dyDescent="0.25">
      <c r="A274" s="89" t="s">
        <v>795</v>
      </c>
      <c r="B274" s="106" t="s">
        <v>101</v>
      </c>
      <c r="C274" s="123"/>
      <c r="E274" s="105"/>
      <c r="F274" s="105"/>
    </row>
    <row r="275" spans="1:7" outlineLevel="1" x14ac:dyDescent="0.25">
      <c r="A275" s="89" t="s">
        <v>796</v>
      </c>
      <c r="B275" s="106" t="s">
        <v>101</v>
      </c>
      <c r="C275" s="123"/>
      <c r="E275" s="105"/>
      <c r="F275" s="105"/>
    </row>
    <row r="276" spans="1:7" ht="15" customHeight="1" x14ac:dyDescent="0.25">
      <c r="A276" s="100"/>
      <c r="B276" s="101" t="s">
        <v>797</v>
      </c>
      <c r="C276" s="100" t="s">
        <v>514</v>
      </c>
      <c r="D276" s="100"/>
      <c r="E276" s="107"/>
      <c r="F276" s="100"/>
      <c r="G276" s="102"/>
    </row>
    <row r="277" spans="1:7" x14ac:dyDescent="0.25">
      <c r="A277" s="89" t="s">
        <v>7</v>
      </c>
      <c r="B277" s="89" t="s">
        <v>976</v>
      </c>
      <c r="C277" s="123">
        <v>1</v>
      </c>
      <c r="E277" s="84"/>
      <c r="F277" s="84"/>
    </row>
    <row r="278" spans="1:7" x14ac:dyDescent="0.25">
      <c r="A278" s="89" t="s">
        <v>798</v>
      </c>
      <c r="B278" s="89" t="s">
        <v>799</v>
      </c>
      <c r="C278" s="123">
        <v>0</v>
      </c>
      <c r="E278" s="84"/>
      <c r="F278" s="84"/>
    </row>
    <row r="279" spans="1:7" x14ac:dyDescent="0.25">
      <c r="A279" s="89" t="s">
        <v>800</v>
      </c>
      <c r="B279" s="89" t="s">
        <v>97</v>
      </c>
      <c r="C279" s="123">
        <v>0</v>
      </c>
      <c r="E279" s="84"/>
      <c r="F279" s="84"/>
    </row>
    <row r="280" spans="1:7" outlineLevel="1" x14ac:dyDescent="0.25">
      <c r="A280" s="89" t="s">
        <v>801</v>
      </c>
      <c r="C280" s="123"/>
      <c r="E280" s="84"/>
      <c r="F280" s="84"/>
    </row>
    <row r="281" spans="1:7" outlineLevel="1" x14ac:dyDescent="0.25">
      <c r="A281" s="89" t="s">
        <v>802</v>
      </c>
      <c r="C281" s="123"/>
      <c r="E281" s="84"/>
      <c r="F281" s="84"/>
    </row>
    <row r="282" spans="1:7" outlineLevel="1" x14ac:dyDescent="0.25">
      <c r="A282" s="89" t="s">
        <v>803</v>
      </c>
      <c r="C282" s="123"/>
      <c r="E282" s="84"/>
      <c r="F282" s="84"/>
    </row>
    <row r="283" spans="1:7" outlineLevel="1" x14ac:dyDescent="0.25">
      <c r="A283" s="89" t="s">
        <v>804</v>
      </c>
      <c r="C283" s="123"/>
      <c r="E283" s="84"/>
      <c r="F283" s="84"/>
    </row>
    <row r="284" spans="1:7" outlineLevel="1" x14ac:dyDescent="0.25">
      <c r="A284" s="89" t="s">
        <v>805</v>
      </c>
      <c r="C284" s="123"/>
      <c r="E284" s="84"/>
      <c r="F284" s="84"/>
    </row>
    <row r="285" spans="1:7" outlineLevel="1" x14ac:dyDescent="0.25">
      <c r="A285" s="89" t="s">
        <v>806</v>
      </c>
      <c r="C285" s="123"/>
      <c r="E285" s="84"/>
      <c r="F285" s="84"/>
    </row>
    <row r="286" spans="1:7" ht="18.75" x14ac:dyDescent="0.25">
      <c r="A286" s="113"/>
      <c r="B286" s="114" t="s">
        <v>807</v>
      </c>
      <c r="C286" s="113"/>
      <c r="D286" s="113"/>
      <c r="E286" s="113"/>
      <c r="F286" s="115"/>
      <c r="G286" s="115"/>
    </row>
    <row r="287" spans="1:7" ht="15" customHeight="1" x14ac:dyDescent="0.25">
      <c r="A287" s="100"/>
      <c r="B287" s="101" t="s">
        <v>808</v>
      </c>
      <c r="C287" s="100" t="s">
        <v>686</v>
      </c>
      <c r="D287" s="100" t="s">
        <v>687</v>
      </c>
      <c r="E287" s="100"/>
      <c r="F287" s="100" t="s">
        <v>515</v>
      </c>
      <c r="G287" s="100" t="s">
        <v>688</v>
      </c>
    </row>
    <row r="288" spans="1:7" x14ac:dyDescent="0.25">
      <c r="A288" s="89" t="s">
        <v>809</v>
      </c>
      <c r="B288" s="89" t="s">
        <v>690</v>
      </c>
      <c r="C288" s="145" t="s">
        <v>34</v>
      </c>
      <c r="D288" s="116"/>
      <c r="E288" s="116"/>
      <c r="F288" s="117"/>
      <c r="G288" s="117"/>
    </row>
    <row r="289" spans="1:7" x14ac:dyDescent="0.25">
      <c r="A289" s="116"/>
      <c r="D289" s="116"/>
      <c r="E289" s="116"/>
      <c r="F289" s="117"/>
      <c r="G289" s="117"/>
    </row>
    <row r="290" spans="1:7" x14ac:dyDescent="0.25">
      <c r="B290" s="89" t="s">
        <v>691</v>
      </c>
      <c r="D290" s="116"/>
      <c r="E290" s="116"/>
      <c r="F290" s="117"/>
      <c r="G290" s="117"/>
    </row>
    <row r="291" spans="1:7" x14ac:dyDescent="0.25">
      <c r="A291" s="89" t="s">
        <v>810</v>
      </c>
      <c r="B291" s="110" t="s">
        <v>608</v>
      </c>
      <c r="C291" s="145" t="s">
        <v>34</v>
      </c>
      <c r="D291" s="148" t="s">
        <v>34</v>
      </c>
      <c r="E291" s="116"/>
      <c r="F291" s="144" t="str">
        <f t="shared" ref="F291:F314" si="11">IF($C$315=0,"",IF(C291="[for completion]","",C291/$C$315))</f>
        <v/>
      </c>
      <c r="G291" s="144" t="str">
        <f t="shared" ref="G291:G314" si="12">IF($D$315=0,"",IF(D291="[for completion]","",D291/$D$315))</f>
        <v/>
      </c>
    </row>
    <row r="292" spans="1:7" x14ac:dyDescent="0.25">
      <c r="A292" s="89" t="s">
        <v>811</v>
      </c>
      <c r="B292" s="110" t="s">
        <v>608</v>
      </c>
      <c r="C292" s="145" t="s">
        <v>34</v>
      </c>
      <c r="D292" s="148" t="s">
        <v>34</v>
      </c>
      <c r="E292" s="116"/>
      <c r="F292" s="144" t="str">
        <f t="shared" si="11"/>
        <v/>
      </c>
      <c r="G292" s="144" t="str">
        <f t="shared" si="12"/>
        <v/>
      </c>
    </row>
    <row r="293" spans="1:7" x14ac:dyDescent="0.25">
      <c r="A293" s="89" t="s">
        <v>812</v>
      </c>
      <c r="B293" s="110" t="s">
        <v>608</v>
      </c>
      <c r="C293" s="145" t="s">
        <v>34</v>
      </c>
      <c r="D293" s="148" t="s">
        <v>34</v>
      </c>
      <c r="E293" s="116"/>
      <c r="F293" s="144" t="str">
        <f t="shared" si="11"/>
        <v/>
      </c>
      <c r="G293" s="144" t="str">
        <f t="shared" si="12"/>
        <v/>
      </c>
    </row>
    <row r="294" spans="1:7" x14ac:dyDescent="0.25">
      <c r="A294" s="89" t="s">
        <v>813</v>
      </c>
      <c r="B294" s="110" t="s">
        <v>608</v>
      </c>
      <c r="C294" s="145" t="s">
        <v>34</v>
      </c>
      <c r="D294" s="148" t="s">
        <v>34</v>
      </c>
      <c r="E294" s="116"/>
      <c r="F294" s="144" t="str">
        <f t="shared" si="11"/>
        <v/>
      </c>
      <c r="G294" s="144" t="str">
        <f t="shared" si="12"/>
        <v/>
      </c>
    </row>
    <row r="295" spans="1:7" x14ac:dyDescent="0.25">
      <c r="A295" s="89" t="s">
        <v>814</v>
      </c>
      <c r="B295" s="110" t="s">
        <v>608</v>
      </c>
      <c r="C295" s="145" t="s">
        <v>34</v>
      </c>
      <c r="D295" s="148" t="s">
        <v>34</v>
      </c>
      <c r="E295" s="116"/>
      <c r="F295" s="144" t="str">
        <f t="shared" si="11"/>
        <v/>
      </c>
      <c r="G295" s="144" t="str">
        <f t="shared" si="12"/>
        <v/>
      </c>
    </row>
    <row r="296" spans="1:7" x14ac:dyDescent="0.25">
      <c r="A296" s="89" t="s">
        <v>815</v>
      </c>
      <c r="B296" s="110" t="s">
        <v>608</v>
      </c>
      <c r="C296" s="145" t="s">
        <v>34</v>
      </c>
      <c r="D296" s="148" t="s">
        <v>34</v>
      </c>
      <c r="E296" s="116"/>
      <c r="F296" s="144" t="str">
        <f t="shared" si="11"/>
        <v/>
      </c>
      <c r="G296" s="144" t="str">
        <f t="shared" si="12"/>
        <v/>
      </c>
    </row>
    <row r="297" spans="1:7" x14ac:dyDescent="0.25">
      <c r="A297" s="89" t="s">
        <v>816</v>
      </c>
      <c r="B297" s="110" t="s">
        <v>608</v>
      </c>
      <c r="C297" s="145" t="s">
        <v>34</v>
      </c>
      <c r="D297" s="148" t="s">
        <v>34</v>
      </c>
      <c r="E297" s="116"/>
      <c r="F297" s="144" t="str">
        <f t="shared" si="11"/>
        <v/>
      </c>
      <c r="G297" s="144" t="str">
        <f t="shared" si="12"/>
        <v/>
      </c>
    </row>
    <row r="298" spans="1:7" x14ac:dyDescent="0.25">
      <c r="A298" s="89" t="s">
        <v>817</v>
      </c>
      <c r="B298" s="110" t="s">
        <v>608</v>
      </c>
      <c r="C298" s="145" t="s">
        <v>34</v>
      </c>
      <c r="D298" s="148" t="s">
        <v>34</v>
      </c>
      <c r="E298" s="116"/>
      <c r="F298" s="144" t="str">
        <f t="shared" si="11"/>
        <v/>
      </c>
      <c r="G298" s="144" t="str">
        <f t="shared" si="12"/>
        <v/>
      </c>
    </row>
    <row r="299" spans="1:7" x14ac:dyDescent="0.25">
      <c r="A299" s="89" t="s">
        <v>818</v>
      </c>
      <c r="B299" s="110" t="s">
        <v>608</v>
      </c>
      <c r="C299" s="145" t="s">
        <v>34</v>
      </c>
      <c r="D299" s="148" t="s">
        <v>34</v>
      </c>
      <c r="E299" s="116"/>
      <c r="F299" s="144" t="str">
        <f t="shared" si="11"/>
        <v/>
      </c>
      <c r="G299" s="144" t="str">
        <f t="shared" si="12"/>
        <v/>
      </c>
    </row>
    <row r="300" spans="1:7" x14ac:dyDescent="0.25">
      <c r="A300" s="89" t="s">
        <v>819</v>
      </c>
      <c r="B300" s="110" t="s">
        <v>608</v>
      </c>
      <c r="C300" s="145" t="s">
        <v>34</v>
      </c>
      <c r="D300" s="148" t="s">
        <v>34</v>
      </c>
      <c r="E300" s="110"/>
      <c r="F300" s="144" t="str">
        <f t="shared" si="11"/>
        <v/>
      </c>
      <c r="G300" s="144" t="str">
        <f t="shared" si="12"/>
        <v/>
      </c>
    </row>
    <row r="301" spans="1:7" x14ac:dyDescent="0.25">
      <c r="A301" s="89" t="s">
        <v>820</v>
      </c>
      <c r="B301" s="110" t="s">
        <v>608</v>
      </c>
      <c r="C301" s="145" t="s">
        <v>34</v>
      </c>
      <c r="D301" s="148" t="s">
        <v>34</v>
      </c>
      <c r="E301" s="110"/>
      <c r="F301" s="144" t="str">
        <f t="shared" si="11"/>
        <v/>
      </c>
      <c r="G301" s="144" t="str">
        <f t="shared" si="12"/>
        <v/>
      </c>
    </row>
    <row r="302" spans="1:7" x14ac:dyDescent="0.25">
      <c r="A302" s="89" t="s">
        <v>821</v>
      </c>
      <c r="B302" s="110" t="s">
        <v>608</v>
      </c>
      <c r="C302" s="145" t="s">
        <v>34</v>
      </c>
      <c r="D302" s="148" t="s">
        <v>34</v>
      </c>
      <c r="E302" s="110"/>
      <c r="F302" s="144" t="str">
        <f t="shared" si="11"/>
        <v/>
      </c>
      <c r="G302" s="144" t="str">
        <f t="shared" si="12"/>
        <v/>
      </c>
    </row>
    <row r="303" spans="1:7" x14ac:dyDescent="0.25">
      <c r="A303" s="89" t="s">
        <v>822</v>
      </c>
      <c r="B303" s="110" t="s">
        <v>608</v>
      </c>
      <c r="C303" s="145" t="s">
        <v>34</v>
      </c>
      <c r="D303" s="148" t="s">
        <v>34</v>
      </c>
      <c r="E303" s="110"/>
      <c r="F303" s="144" t="str">
        <f t="shared" si="11"/>
        <v/>
      </c>
      <c r="G303" s="144" t="str">
        <f t="shared" si="12"/>
        <v/>
      </c>
    </row>
    <row r="304" spans="1:7" x14ac:dyDescent="0.25">
      <c r="A304" s="89" t="s">
        <v>823</v>
      </c>
      <c r="B304" s="110" t="s">
        <v>608</v>
      </c>
      <c r="C304" s="145" t="s">
        <v>34</v>
      </c>
      <c r="D304" s="148" t="s">
        <v>34</v>
      </c>
      <c r="E304" s="110"/>
      <c r="F304" s="144" t="str">
        <f t="shared" si="11"/>
        <v/>
      </c>
      <c r="G304" s="144" t="str">
        <f t="shared" si="12"/>
        <v/>
      </c>
    </row>
    <row r="305" spans="1:7" x14ac:dyDescent="0.25">
      <c r="A305" s="89" t="s">
        <v>824</v>
      </c>
      <c r="B305" s="110" t="s">
        <v>608</v>
      </c>
      <c r="C305" s="145" t="s">
        <v>34</v>
      </c>
      <c r="D305" s="148" t="s">
        <v>34</v>
      </c>
      <c r="E305" s="110"/>
      <c r="F305" s="144" t="str">
        <f t="shared" si="11"/>
        <v/>
      </c>
      <c r="G305" s="144" t="str">
        <f t="shared" si="12"/>
        <v/>
      </c>
    </row>
    <row r="306" spans="1:7" x14ac:dyDescent="0.25">
      <c r="A306" s="89" t="s">
        <v>825</v>
      </c>
      <c r="B306" s="110" t="s">
        <v>608</v>
      </c>
      <c r="C306" s="145" t="s">
        <v>34</v>
      </c>
      <c r="D306" s="148" t="s">
        <v>34</v>
      </c>
      <c r="F306" s="144" t="str">
        <f t="shared" si="11"/>
        <v/>
      </c>
      <c r="G306" s="144" t="str">
        <f t="shared" si="12"/>
        <v/>
      </c>
    </row>
    <row r="307" spans="1:7" x14ac:dyDescent="0.25">
      <c r="A307" s="89" t="s">
        <v>826</v>
      </c>
      <c r="B307" s="110" t="s">
        <v>608</v>
      </c>
      <c r="C307" s="145" t="s">
        <v>34</v>
      </c>
      <c r="D307" s="148" t="s">
        <v>34</v>
      </c>
      <c r="E307" s="105"/>
      <c r="F307" s="144" t="str">
        <f t="shared" si="11"/>
        <v/>
      </c>
      <c r="G307" s="144" t="str">
        <f t="shared" si="12"/>
        <v/>
      </c>
    </row>
    <row r="308" spans="1:7" x14ac:dyDescent="0.25">
      <c r="A308" s="89" t="s">
        <v>827</v>
      </c>
      <c r="B308" s="110" t="s">
        <v>608</v>
      </c>
      <c r="C308" s="145" t="s">
        <v>34</v>
      </c>
      <c r="D308" s="148" t="s">
        <v>34</v>
      </c>
      <c r="E308" s="105"/>
      <c r="F308" s="144" t="str">
        <f t="shared" si="11"/>
        <v/>
      </c>
      <c r="G308" s="144" t="str">
        <f t="shared" si="12"/>
        <v/>
      </c>
    </row>
    <row r="309" spans="1:7" x14ac:dyDescent="0.25">
      <c r="A309" s="89" t="s">
        <v>828</v>
      </c>
      <c r="B309" s="110" t="s">
        <v>608</v>
      </c>
      <c r="C309" s="145" t="s">
        <v>34</v>
      </c>
      <c r="D309" s="148" t="s">
        <v>34</v>
      </c>
      <c r="E309" s="105"/>
      <c r="F309" s="144" t="str">
        <f t="shared" si="11"/>
        <v/>
      </c>
      <c r="G309" s="144" t="str">
        <f t="shared" si="12"/>
        <v/>
      </c>
    </row>
    <row r="310" spans="1:7" x14ac:dyDescent="0.25">
      <c r="A310" s="89" t="s">
        <v>829</v>
      </c>
      <c r="B310" s="110" t="s">
        <v>608</v>
      </c>
      <c r="C310" s="145" t="s">
        <v>34</v>
      </c>
      <c r="D310" s="148" t="s">
        <v>34</v>
      </c>
      <c r="E310" s="105"/>
      <c r="F310" s="144" t="str">
        <f t="shared" si="11"/>
        <v/>
      </c>
      <c r="G310" s="144" t="str">
        <f t="shared" si="12"/>
        <v/>
      </c>
    </row>
    <row r="311" spans="1:7" x14ac:dyDescent="0.25">
      <c r="A311" s="89" t="s">
        <v>830</v>
      </c>
      <c r="B311" s="110" t="s">
        <v>608</v>
      </c>
      <c r="C311" s="145" t="s">
        <v>34</v>
      </c>
      <c r="D311" s="148" t="s">
        <v>34</v>
      </c>
      <c r="E311" s="105"/>
      <c r="F311" s="144" t="str">
        <f t="shared" si="11"/>
        <v/>
      </c>
      <c r="G311" s="144" t="str">
        <f t="shared" si="12"/>
        <v/>
      </c>
    </row>
    <row r="312" spans="1:7" x14ac:dyDescent="0.25">
      <c r="A312" s="89" t="s">
        <v>831</v>
      </c>
      <c r="B312" s="110" t="s">
        <v>608</v>
      </c>
      <c r="C312" s="145" t="s">
        <v>34</v>
      </c>
      <c r="D312" s="148" t="s">
        <v>34</v>
      </c>
      <c r="E312" s="105"/>
      <c r="F312" s="144" t="str">
        <f t="shared" si="11"/>
        <v/>
      </c>
      <c r="G312" s="144" t="str">
        <f t="shared" si="12"/>
        <v/>
      </c>
    </row>
    <row r="313" spans="1:7" x14ac:dyDescent="0.25">
      <c r="A313" s="89" t="s">
        <v>832</v>
      </c>
      <c r="B313" s="110" t="s">
        <v>608</v>
      </c>
      <c r="C313" s="145" t="s">
        <v>34</v>
      </c>
      <c r="D313" s="148" t="s">
        <v>34</v>
      </c>
      <c r="E313" s="105"/>
      <c r="F313" s="144" t="str">
        <f t="shared" si="11"/>
        <v/>
      </c>
      <c r="G313" s="144" t="str">
        <f t="shared" si="12"/>
        <v/>
      </c>
    </row>
    <row r="314" spans="1:7" x14ac:dyDescent="0.25">
      <c r="A314" s="89" t="s">
        <v>833</v>
      </c>
      <c r="B314" s="110" t="s">
        <v>608</v>
      </c>
      <c r="C314" s="145" t="s">
        <v>34</v>
      </c>
      <c r="D314" s="148" t="s">
        <v>34</v>
      </c>
      <c r="E314" s="105"/>
      <c r="F314" s="144" t="str">
        <f t="shared" si="11"/>
        <v/>
      </c>
      <c r="G314" s="144" t="str">
        <f t="shared" si="12"/>
        <v/>
      </c>
    </row>
    <row r="315" spans="1:7" x14ac:dyDescent="0.25">
      <c r="A315" s="89" t="s">
        <v>834</v>
      </c>
      <c r="B315" s="119" t="s">
        <v>99</v>
      </c>
      <c r="C315" s="151">
        <f>SUM(C291:C314)</f>
        <v>0</v>
      </c>
      <c r="D315" s="149">
        <f>SUM(D291:D314)</f>
        <v>0</v>
      </c>
      <c r="E315" s="105"/>
      <c r="F315" s="150">
        <f>SUM(F291:F314)</f>
        <v>0</v>
      </c>
      <c r="G315" s="150">
        <f>SUM(G291:G314)</f>
        <v>0</v>
      </c>
    </row>
    <row r="316" spans="1:7" ht="15" customHeight="1" x14ac:dyDescent="0.25">
      <c r="A316" s="100"/>
      <c r="B316" s="101" t="s">
        <v>835</v>
      </c>
      <c r="C316" s="100" t="s">
        <v>686</v>
      </c>
      <c r="D316" s="100" t="s">
        <v>687</v>
      </c>
      <c r="E316" s="100"/>
      <c r="F316" s="100" t="s">
        <v>515</v>
      </c>
      <c r="G316" s="100" t="s">
        <v>688</v>
      </c>
    </row>
    <row r="317" spans="1:7" x14ac:dyDescent="0.25">
      <c r="A317" s="89" t="s">
        <v>836</v>
      </c>
      <c r="B317" s="89" t="s">
        <v>719</v>
      </c>
      <c r="C317" s="123" t="s">
        <v>34</v>
      </c>
      <c r="G317" s="89"/>
    </row>
    <row r="318" spans="1:7" x14ac:dyDescent="0.25">
      <c r="G318" s="89"/>
    </row>
    <row r="319" spans="1:7" x14ac:dyDescent="0.25">
      <c r="B319" s="110" t="s">
        <v>720</v>
      </c>
      <c r="G319" s="89"/>
    </row>
    <row r="320" spans="1:7" x14ac:dyDescent="0.25">
      <c r="A320" s="89" t="s">
        <v>837</v>
      </c>
      <c r="B320" s="89" t="s">
        <v>722</v>
      </c>
      <c r="C320" s="145" t="s">
        <v>34</v>
      </c>
      <c r="D320" s="148" t="s">
        <v>34</v>
      </c>
      <c r="F320" s="144" t="str">
        <f>IF($C$328=0,"",IF(C320="[for completion]","",C320/$C$328))</f>
        <v/>
      </c>
      <c r="G320" s="144" t="str">
        <f>IF($D$328=0,"",IF(D320="[for completion]","",D320/$D$328))</f>
        <v/>
      </c>
    </row>
    <row r="321" spans="1:7" x14ac:dyDescent="0.25">
      <c r="A321" s="89" t="s">
        <v>838</v>
      </c>
      <c r="B321" s="89" t="s">
        <v>724</v>
      </c>
      <c r="C321" s="145" t="s">
        <v>34</v>
      </c>
      <c r="D321" s="148" t="s">
        <v>34</v>
      </c>
      <c r="F321" s="144" t="str">
        <f t="shared" ref="F321:F334" si="13">IF($C$328=0,"",IF(C321="[for completion]","",C321/$C$328))</f>
        <v/>
      </c>
      <c r="G321" s="144" t="str">
        <f t="shared" ref="G321:G334" si="14">IF($D$328=0,"",IF(D321="[for completion]","",D321/$D$328))</f>
        <v/>
      </c>
    </row>
    <row r="322" spans="1:7" x14ac:dyDescent="0.25">
      <c r="A322" s="89" t="s">
        <v>839</v>
      </c>
      <c r="B322" s="89" t="s">
        <v>726</v>
      </c>
      <c r="C322" s="145" t="s">
        <v>34</v>
      </c>
      <c r="D322" s="148" t="s">
        <v>34</v>
      </c>
      <c r="F322" s="144" t="str">
        <f t="shared" si="13"/>
        <v/>
      </c>
      <c r="G322" s="144" t="str">
        <f t="shared" si="14"/>
        <v/>
      </c>
    </row>
    <row r="323" spans="1:7" x14ac:dyDescent="0.25">
      <c r="A323" s="89" t="s">
        <v>840</v>
      </c>
      <c r="B323" s="89" t="s">
        <v>728</v>
      </c>
      <c r="C323" s="145" t="s">
        <v>34</v>
      </c>
      <c r="D323" s="148" t="s">
        <v>34</v>
      </c>
      <c r="F323" s="144" t="str">
        <f t="shared" si="13"/>
        <v/>
      </c>
      <c r="G323" s="144" t="str">
        <f t="shared" si="14"/>
        <v/>
      </c>
    </row>
    <row r="324" spans="1:7" x14ac:dyDescent="0.25">
      <c r="A324" s="89" t="s">
        <v>841</v>
      </c>
      <c r="B324" s="89" t="s">
        <v>730</v>
      </c>
      <c r="C324" s="145" t="s">
        <v>34</v>
      </c>
      <c r="D324" s="148" t="s">
        <v>34</v>
      </c>
      <c r="F324" s="144" t="str">
        <f t="shared" si="13"/>
        <v/>
      </c>
      <c r="G324" s="144" t="str">
        <f t="shared" si="14"/>
        <v/>
      </c>
    </row>
    <row r="325" spans="1:7" x14ac:dyDescent="0.25">
      <c r="A325" s="89" t="s">
        <v>842</v>
      </c>
      <c r="B325" s="89" t="s">
        <v>732</v>
      </c>
      <c r="C325" s="145" t="s">
        <v>34</v>
      </c>
      <c r="D325" s="148" t="s">
        <v>34</v>
      </c>
      <c r="F325" s="144" t="str">
        <f t="shared" si="13"/>
        <v/>
      </c>
      <c r="G325" s="144" t="str">
        <f t="shared" si="14"/>
        <v/>
      </c>
    </row>
    <row r="326" spans="1:7" x14ac:dyDescent="0.25">
      <c r="A326" s="89" t="s">
        <v>843</v>
      </c>
      <c r="B326" s="89" t="s">
        <v>734</v>
      </c>
      <c r="C326" s="145" t="s">
        <v>34</v>
      </c>
      <c r="D326" s="148" t="s">
        <v>34</v>
      </c>
      <c r="F326" s="144" t="str">
        <f t="shared" si="13"/>
        <v/>
      </c>
      <c r="G326" s="144" t="str">
        <f t="shared" si="14"/>
        <v/>
      </c>
    </row>
    <row r="327" spans="1:7" x14ac:dyDescent="0.25">
      <c r="A327" s="89" t="s">
        <v>844</v>
      </c>
      <c r="B327" s="89" t="s">
        <v>736</v>
      </c>
      <c r="C327" s="145" t="s">
        <v>34</v>
      </c>
      <c r="D327" s="148" t="s">
        <v>34</v>
      </c>
      <c r="F327" s="144" t="str">
        <f t="shared" si="13"/>
        <v/>
      </c>
      <c r="G327" s="144" t="str">
        <f t="shared" si="14"/>
        <v/>
      </c>
    </row>
    <row r="328" spans="1:7" x14ac:dyDescent="0.25">
      <c r="A328" s="89" t="s">
        <v>845</v>
      </c>
      <c r="B328" s="119" t="s">
        <v>99</v>
      </c>
      <c r="C328" s="145">
        <f>SUM(C320:C327)</f>
        <v>0</v>
      </c>
      <c r="D328" s="148">
        <f>SUM(D320:D327)</f>
        <v>0</v>
      </c>
      <c r="F328" s="123">
        <f>SUM(F320:F327)</f>
        <v>0</v>
      </c>
      <c r="G328" s="123">
        <f>SUM(G320:G327)</f>
        <v>0</v>
      </c>
    </row>
    <row r="329" spans="1:7" outlineLevel="1" x14ac:dyDescent="0.25">
      <c r="A329" s="89" t="s">
        <v>846</v>
      </c>
      <c r="B329" s="106" t="s">
        <v>739</v>
      </c>
      <c r="C329" s="145"/>
      <c r="D329" s="148"/>
      <c r="F329" s="144" t="str">
        <f t="shared" si="13"/>
        <v/>
      </c>
      <c r="G329" s="144" t="str">
        <f t="shared" si="14"/>
        <v/>
      </c>
    </row>
    <row r="330" spans="1:7" outlineLevel="1" x14ac:dyDescent="0.25">
      <c r="A330" s="89" t="s">
        <v>847</v>
      </c>
      <c r="B330" s="106" t="s">
        <v>741</v>
      </c>
      <c r="C330" s="145"/>
      <c r="D330" s="148"/>
      <c r="F330" s="144" t="str">
        <f t="shared" si="13"/>
        <v/>
      </c>
      <c r="G330" s="144" t="str">
        <f t="shared" si="14"/>
        <v/>
      </c>
    </row>
    <row r="331" spans="1:7" outlineLevel="1" x14ac:dyDescent="0.25">
      <c r="A331" s="89" t="s">
        <v>848</v>
      </c>
      <c r="B331" s="106" t="s">
        <v>743</v>
      </c>
      <c r="C331" s="145"/>
      <c r="D331" s="148"/>
      <c r="F331" s="144" t="str">
        <f t="shared" si="13"/>
        <v/>
      </c>
      <c r="G331" s="144" t="str">
        <f t="shared" si="14"/>
        <v/>
      </c>
    </row>
    <row r="332" spans="1:7" outlineLevel="1" x14ac:dyDescent="0.25">
      <c r="A332" s="89" t="s">
        <v>849</v>
      </c>
      <c r="B332" s="106" t="s">
        <v>745</v>
      </c>
      <c r="C332" s="145"/>
      <c r="D332" s="148"/>
      <c r="F332" s="144" t="str">
        <f t="shared" si="13"/>
        <v/>
      </c>
      <c r="G332" s="144" t="str">
        <f t="shared" si="14"/>
        <v/>
      </c>
    </row>
    <row r="333" spans="1:7" outlineLevel="1" x14ac:dyDescent="0.25">
      <c r="A333" s="89" t="s">
        <v>850</v>
      </c>
      <c r="B333" s="106" t="s">
        <v>747</v>
      </c>
      <c r="C333" s="145"/>
      <c r="D333" s="148"/>
      <c r="F333" s="144" t="str">
        <f t="shared" si="13"/>
        <v/>
      </c>
      <c r="G333" s="144" t="str">
        <f t="shared" si="14"/>
        <v/>
      </c>
    </row>
    <row r="334" spans="1:7" outlineLevel="1" x14ac:dyDescent="0.25">
      <c r="A334" s="89" t="s">
        <v>851</v>
      </c>
      <c r="B334" s="106" t="s">
        <v>749</v>
      </c>
      <c r="C334" s="145"/>
      <c r="D334" s="148"/>
      <c r="F334" s="144" t="str">
        <f t="shared" si="13"/>
        <v/>
      </c>
      <c r="G334" s="144" t="str">
        <f t="shared" si="14"/>
        <v/>
      </c>
    </row>
    <row r="335" spans="1:7" outlineLevel="1" x14ac:dyDescent="0.25">
      <c r="A335" s="89" t="s">
        <v>852</v>
      </c>
      <c r="B335" s="106"/>
      <c r="F335" s="103"/>
      <c r="G335" s="103"/>
    </row>
    <row r="336" spans="1:7" outlineLevel="1" x14ac:dyDescent="0.25">
      <c r="A336" s="89" t="s">
        <v>853</v>
      </c>
      <c r="B336" s="106"/>
      <c r="F336" s="103"/>
      <c r="G336" s="103"/>
    </row>
    <row r="337" spans="1:7" outlineLevel="1" x14ac:dyDescent="0.25">
      <c r="A337" s="89" t="s">
        <v>854</v>
      </c>
      <c r="B337" s="106"/>
      <c r="F337" s="105"/>
      <c r="G337" s="105"/>
    </row>
    <row r="338" spans="1:7" ht="15" customHeight="1" x14ac:dyDescent="0.25">
      <c r="A338" s="100"/>
      <c r="B338" s="101" t="s">
        <v>855</v>
      </c>
      <c r="C338" s="100" t="s">
        <v>686</v>
      </c>
      <c r="D338" s="100" t="s">
        <v>687</v>
      </c>
      <c r="E338" s="100"/>
      <c r="F338" s="100" t="s">
        <v>515</v>
      </c>
      <c r="G338" s="100" t="s">
        <v>688</v>
      </c>
    </row>
    <row r="339" spans="1:7" x14ac:dyDescent="0.25">
      <c r="A339" s="89" t="s">
        <v>856</v>
      </c>
      <c r="B339" s="89" t="s">
        <v>719</v>
      </c>
      <c r="C339" s="123" t="s">
        <v>69</v>
      </c>
      <c r="G339" s="89"/>
    </row>
    <row r="340" spans="1:7" x14ac:dyDescent="0.25">
      <c r="G340" s="89"/>
    </row>
    <row r="341" spans="1:7" x14ac:dyDescent="0.25">
      <c r="B341" s="110" t="s">
        <v>720</v>
      </c>
      <c r="G341" s="89"/>
    </row>
    <row r="342" spans="1:7" x14ac:dyDescent="0.25">
      <c r="A342" s="89" t="s">
        <v>857</v>
      </c>
      <c r="B342" s="89" t="s">
        <v>722</v>
      </c>
      <c r="C342" s="145" t="s">
        <v>69</v>
      </c>
      <c r="D342" s="148" t="s">
        <v>69</v>
      </c>
      <c r="F342" s="144" t="str">
        <f>IF($C$350=0,"",IF(C342="[Mark as ND1 if not relevant]","",C342/$C$350))</f>
        <v/>
      </c>
      <c r="G342" s="144" t="str">
        <f>IF($D$350=0,"",IF(D342="[Mark as ND1 if not relevant]","",D342/$D$350))</f>
        <v/>
      </c>
    </row>
    <row r="343" spans="1:7" x14ac:dyDescent="0.25">
      <c r="A343" s="89" t="s">
        <v>858</v>
      </c>
      <c r="B343" s="89" t="s">
        <v>724</v>
      </c>
      <c r="C343" s="145" t="s">
        <v>69</v>
      </c>
      <c r="D343" s="148" t="s">
        <v>69</v>
      </c>
      <c r="F343" s="144" t="str">
        <f t="shared" ref="F343:F349" si="15">IF($C$350=0,"",IF(C343="[Mark as ND1 if not relevant]","",C343/$C$350))</f>
        <v/>
      </c>
      <c r="G343" s="144" t="str">
        <f t="shared" ref="G343:G349" si="16">IF($D$350=0,"",IF(D343="[Mark as ND1 if not relevant]","",D343/$D$350))</f>
        <v/>
      </c>
    </row>
    <row r="344" spans="1:7" x14ac:dyDescent="0.25">
      <c r="A344" s="89" t="s">
        <v>859</v>
      </c>
      <c r="B344" s="89" t="s">
        <v>726</v>
      </c>
      <c r="C344" s="145" t="s">
        <v>69</v>
      </c>
      <c r="D344" s="148" t="s">
        <v>69</v>
      </c>
      <c r="F344" s="144" t="str">
        <f t="shared" si="15"/>
        <v/>
      </c>
      <c r="G344" s="144" t="str">
        <f t="shared" si="16"/>
        <v/>
      </c>
    </row>
    <row r="345" spans="1:7" x14ac:dyDescent="0.25">
      <c r="A345" s="89" t="s">
        <v>860</v>
      </c>
      <c r="B345" s="89" t="s">
        <v>728</v>
      </c>
      <c r="C345" s="145" t="s">
        <v>69</v>
      </c>
      <c r="D345" s="148" t="s">
        <v>69</v>
      </c>
      <c r="F345" s="144" t="str">
        <f t="shared" si="15"/>
        <v/>
      </c>
      <c r="G345" s="144" t="str">
        <f t="shared" si="16"/>
        <v/>
      </c>
    </row>
    <row r="346" spans="1:7" x14ac:dyDescent="0.25">
      <c r="A346" s="89" t="s">
        <v>861</v>
      </c>
      <c r="B346" s="89" t="s">
        <v>730</v>
      </c>
      <c r="C346" s="145" t="s">
        <v>69</v>
      </c>
      <c r="D346" s="148" t="s">
        <v>69</v>
      </c>
      <c r="F346" s="144" t="str">
        <f t="shared" si="15"/>
        <v/>
      </c>
      <c r="G346" s="144" t="str">
        <f t="shared" si="16"/>
        <v/>
      </c>
    </row>
    <row r="347" spans="1:7" x14ac:dyDescent="0.25">
      <c r="A347" s="89" t="s">
        <v>862</v>
      </c>
      <c r="B347" s="89" t="s">
        <v>732</v>
      </c>
      <c r="C347" s="145" t="s">
        <v>69</v>
      </c>
      <c r="D347" s="148" t="s">
        <v>69</v>
      </c>
      <c r="F347" s="144" t="str">
        <f t="shared" si="15"/>
        <v/>
      </c>
      <c r="G347" s="144" t="str">
        <f t="shared" si="16"/>
        <v/>
      </c>
    </row>
    <row r="348" spans="1:7" x14ac:dyDescent="0.25">
      <c r="A348" s="89" t="s">
        <v>863</v>
      </c>
      <c r="B348" s="89" t="s">
        <v>734</v>
      </c>
      <c r="C348" s="145" t="s">
        <v>69</v>
      </c>
      <c r="D348" s="148" t="s">
        <v>69</v>
      </c>
      <c r="F348" s="144" t="str">
        <f t="shared" si="15"/>
        <v/>
      </c>
      <c r="G348" s="144" t="str">
        <f t="shared" si="16"/>
        <v/>
      </c>
    </row>
    <row r="349" spans="1:7" x14ac:dyDescent="0.25">
      <c r="A349" s="89" t="s">
        <v>864</v>
      </c>
      <c r="B349" s="89" t="s">
        <v>736</v>
      </c>
      <c r="C349" s="145" t="s">
        <v>69</v>
      </c>
      <c r="D349" s="148" t="s">
        <v>69</v>
      </c>
      <c r="F349" s="144" t="str">
        <f t="shared" si="15"/>
        <v/>
      </c>
      <c r="G349" s="144" t="str">
        <f t="shared" si="16"/>
        <v/>
      </c>
    </row>
    <row r="350" spans="1:7" x14ac:dyDescent="0.25">
      <c r="A350" s="89" t="s">
        <v>865</v>
      </c>
      <c r="B350" s="119" t="s">
        <v>99</v>
      </c>
      <c r="C350" s="145">
        <f>SUM(C342:C349)</f>
        <v>0</v>
      </c>
      <c r="D350" s="148">
        <f>SUM(D342:D349)</f>
        <v>0</v>
      </c>
      <c r="F350" s="123">
        <f>SUM(F342:F349)</f>
        <v>0</v>
      </c>
      <c r="G350" s="123">
        <f>SUM(G342:G349)</f>
        <v>0</v>
      </c>
    </row>
    <row r="351" spans="1:7" outlineLevel="1" x14ac:dyDescent="0.25">
      <c r="A351" s="89" t="s">
        <v>866</v>
      </c>
      <c r="B351" s="106" t="s">
        <v>739</v>
      </c>
      <c r="C351" s="145"/>
      <c r="D351" s="148"/>
      <c r="F351" s="144" t="str">
        <f t="shared" ref="F351:F356" si="17">IF($C$350=0,"",IF(C351="[for completion]","",C351/$C$350))</f>
        <v/>
      </c>
      <c r="G351" s="144" t="str">
        <f t="shared" ref="G351:G356" si="18">IF($D$350=0,"",IF(D351="[for completion]","",D351/$D$350))</f>
        <v/>
      </c>
    </row>
    <row r="352" spans="1:7" outlineLevel="1" x14ac:dyDescent="0.25">
      <c r="A352" s="89" t="s">
        <v>867</v>
      </c>
      <c r="B352" s="106" t="s">
        <v>741</v>
      </c>
      <c r="C352" s="145"/>
      <c r="D352" s="148"/>
      <c r="F352" s="144" t="str">
        <f t="shared" si="17"/>
        <v/>
      </c>
      <c r="G352" s="144" t="str">
        <f t="shared" si="18"/>
        <v/>
      </c>
    </row>
    <row r="353" spans="1:7" outlineLevel="1" x14ac:dyDescent="0.25">
      <c r="A353" s="89" t="s">
        <v>868</v>
      </c>
      <c r="B353" s="106" t="s">
        <v>743</v>
      </c>
      <c r="C353" s="145"/>
      <c r="D353" s="148"/>
      <c r="F353" s="144" t="str">
        <f t="shared" si="17"/>
        <v/>
      </c>
      <c r="G353" s="144" t="str">
        <f t="shared" si="18"/>
        <v/>
      </c>
    </row>
    <row r="354" spans="1:7" outlineLevel="1" x14ac:dyDescent="0.25">
      <c r="A354" s="89" t="s">
        <v>869</v>
      </c>
      <c r="B354" s="106" t="s">
        <v>745</v>
      </c>
      <c r="C354" s="145"/>
      <c r="D354" s="148"/>
      <c r="F354" s="144" t="str">
        <f t="shared" si="17"/>
        <v/>
      </c>
      <c r="G354" s="144" t="str">
        <f t="shared" si="18"/>
        <v/>
      </c>
    </row>
    <row r="355" spans="1:7" outlineLevel="1" x14ac:dyDescent="0.25">
      <c r="A355" s="89" t="s">
        <v>870</v>
      </c>
      <c r="B355" s="106" t="s">
        <v>747</v>
      </c>
      <c r="C355" s="145"/>
      <c r="D355" s="148"/>
      <c r="F355" s="144" t="str">
        <f t="shared" si="17"/>
        <v/>
      </c>
      <c r="G355" s="144" t="str">
        <f t="shared" si="18"/>
        <v/>
      </c>
    </row>
    <row r="356" spans="1:7" outlineLevel="1" x14ac:dyDescent="0.25">
      <c r="A356" s="89" t="s">
        <v>871</v>
      </c>
      <c r="B356" s="106" t="s">
        <v>749</v>
      </c>
      <c r="C356" s="145"/>
      <c r="D356" s="148"/>
      <c r="F356" s="144" t="str">
        <f t="shared" si="17"/>
        <v/>
      </c>
      <c r="G356" s="144" t="str">
        <f t="shared" si="18"/>
        <v/>
      </c>
    </row>
    <row r="357" spans="1:7" outlineLevel="1" x14ac:dyDescent="0.25">
      <c r="A357" s="89" t="s">
        <v>872</v>
      </c>
      <c r="B357" s="106"/>
      <c r="F357" s="144"/>
      <c r="G357" s="144"/>
    </row>
    <row r="358" spans="1:7" outlineLevel="1" x14ac:dyDescent="0.25">
      <c r="A358" s="89" t="s">
        <v>873</v>
      </c>
      <c r="B358" s="106"/>
      <c r="F358" s="144"/>
      <c r="G358" s="144"/>
    </row>
    <row r="359" spans="1:7" outlineLevel="1" x14ac:dyDescent="0.25">
      <c r="A359" s="89" t="s">
        <v>874</v>
      </c>
      <c r="B359" s="106"/>
      <c r="F359" s="144"/>
      <c r="G359" s="123"/>
    </row>
    <row r="360" spans="1:7" ht="15" customHeight="1" x14ac:dyDescent="0.25">
      <c r="A360" s="100"/>
      <c r="B360" s="101" t="s">
        <v>875</v>
      </c>
      <c r="C360" s="100" t="s">
        <v>876</v>
      </c>
      <c r="D360" s="100"/>
      <c r="E360" s="100"/>
      <c r="F360" s="100"/>
      <c r="G360" s="102"/>
    </row>
    <row r="361" spans="1:7" x14ac:dyDescent="0.25">
      <c r="A361" s="89" t="s">
        <v>877</v>
      </c>
      <c r="B361" s="110" t="s">
        <v>878</v>
      </c>
      <c r="C361" s="123" t="s">
        <v>34</v>
      </c>
      <c r="G361" s="89"/>
    </row>
    <row r="362" spans="1:7" x14ac:dyDescent="0.25">
      <c r="A362" s="89" t="s">
        <v>879</v>
      </c>
      <c r="B362" s="110" t="s">
        <v>880</v>
      </c>
      <c r="C362" s="123" t="s">
        <v>34</v>
      </c>
      <c r="G362" s="89"/>
    </row>
    <row r="363" spans="1:7" x14ac:dyDescent="0.25">
      <c r="A363" s="89" t="s">
        <v>881</v>
      </c>
      <c r="B363" s="110" t="s">
        <v>882</v>
      </c>
      <c r="C363" s="123" t="s">
        <v>34</v>
      </c>
      <c r="G363" s="89"/>
    </row>
    <row r="364" spans="1:7" x14ac:dyDescent="0.25">
      <c r="A364" s="89" t="s">
        <v>883</v>
      </c>
      <c r="B364" s="110" t="s">
        <v>884</v>
      </c>
      <c r="C364" s="123" t="s">
        <v>34</v>
      </c>
      <c r="G364" s="89"/>
    </row>
    <row r="365" spans="1:7" x14ac:dyDescent="0.25">
      <c r="A365" s="89" t="s">
        <v>885</v>
      </c>
      <c r="B365" s="110" t="s">
        <v>886</v>
      </c>
      <c r="C365" s="123" t="s">
        <v>34</v>
      </c>
      <c r="G365" s="89"/>
    </row>
    <row r="366" spans="1:7" x14ac:dyDescent="0.25">
      <c r="A366" s="89" t="s">
        <v>887</v>
      </c>
      <c r="B366" s="110" t="s">
        <v>888</v>
      </c>
      <c r="C366" s="123" t="s">
        <v>34</v>
      </c>
      <c r="G366" s="89"/>
    </row>
    <row r="367" spans="1:7" x14ac:dyDescent="0.25">
      <c r="A367" s="89" t="s">
        <v>889</v>
      </c>
      <c r="B367" s="110" t="s">
        <v>890</v>
      </c>
      <c r="C367" s="123" t="s">
        <v>34</v>
      </c>
      <c r="G367" s="89"/>
    </row>
    <row r="368" spans="1:7" x14ac:dyDescent="0.25">
      <c r="A368" s="89" t="s">
        <v>891</v>
      </c>
      <c r="B368" s="110" t="s">
        <v>892</v>
      </c>
      <c r="C368" s="123" t="s">
        <v>34</v>
      </c>
      <c r="G368" s="89"/>
    </row>
    <row r="369" spans="1:7" x14ac:dyDescent="0.25">
      <c r="A369" s="89" t="s">
        <v>893</v>
      </c>
      <c r="B369" s="110" t="s">
        <v>894</v>
      </c>
      <c r="C369" s="123" t="s">
        <v>34</v>
      </c>
      <c r="G369" s="89"/>
    </row>
    <row r="370" spans="1:7" x14ac:dyDescent="0.25">
      <c r="A370" s="89" t="s">
        <v>895</v>
      </c>
      <c r="B370" s="110" t="s">
        <v>97</v>
      </c>
      <c r="C370" s="123" t="s">
        <v>34</v>
      </c>
      <c r="G370" s="89"/>
    </row>
    <row r="371" spans="1:7" outlineLevel="1" x14ac:dyDescent="0.25">
      <c r="A371" s="89" t="s">
        <v>896</v>
      </c>
      <c r="B371" s="106" t="s">
        <v>897</v>
      </c>
      <c r="C371" s="123"/>
      <c r="G371" s="89"/>
    </row>
    <row r="372" spans="1:7" outlineLevel="1" x14ac:dyDescent="0.25">
      <c r="A372" s="89" t="s">
        <v>898</v>
      </c>
      <c r="B372" s="106" t="s">
        <v>101</v>
      </c>
      <c r="C372" s="123"/>
      <c r="G372" s="89"/>
    </row>
    <row r="373" spans="1:7" outlineLevel="1" x14ac:dyDescent="0.25">
      <c r="A373" s="89" t="s">
        <v>899</v>
      </c>
      <c r="B373" s="106" t="s">
        <v>101</v>
      </c>
      <c r="C373" s="123"/>
      <c r="G373" s="89"/>
    </row>
    <row r="374" spans="1:7" outlineLevel="1" x14ac:dyDescent="0.25">
      <c r="A374" s="89" t="s">
        <v>900</v>
      </c>
      <c r="B374" s="106" t="s">
        <v>101</v>
      </c>
      <c r="C374" s="123"/>
      <c r="G374" s="89"/>
    </row>
    <row r="375" spans="1:7" outlineLevel="1" x14ac:dyDescent="0.25">
      <c r="A375" s="89" t="s">
        <v>901</v>
      </c>
      <c r="B375" s="106" t="s">
        <v>101</v>
      </c>
      <c r="C375" s="123"/>
      <c r="G375" s="89"/>
    </row>
    <row r="376" spans="1:7" outlineLevel="1" x14ac:dyDescent="0.25">
      <c r="A376" s="89" t="s">
        <v>902</v>
      </c>
      <c r="B376" s="106" t="s">
        <v>101</v>
      </c>
      <c r="C376" s="123"/>
      <c r="G376" s="89"/>
    </row>
    <row r="377" spans="1:7" outlineLevel="1" x14ac:dyDescent="0.25">
      <c r="A377" s="89" t="s">
        <v>903</v>
      </c>
      <c r="B377" s="106" t="s">
        <v>101</v>
      </c>
      <c r="C377" s="123"/>
      <c r="G377" s="89"/>
    </row>
    <row r="378" spans="1:7" outlineLevel="1" x14ac:dyDescent="0.25">
      <c r="A378" s="89" t="s">
        <v>904</v>
      </c>
      <c r="B378" s="106" t="s">
        <v>101</v>
      </c>
      <c r="C378" s="123"/>
      <c r="G378" s="89"/>
    </row>
    <row r="379" spans="1:7" outlineLevel="1" x14ac:dyDescent="0.25">
      <c r="A379" s="89" t="s">
        <v>905</v>
      </c>
      <c r="B379" s="106" t="s">
        <v>101</v>
      </c>
      <c r="C379" s="123"/>
      <c r="G379" s="89"/>
    </row>
    <row r="380" spans="1:7" outlineLevel="1" x14ac:dyDescent="0.25">
      <c r="A380" s="89" t="s">
        <v>906</v>
      </c>
      <c r="B380" s="106" t="s">
        <v>101</v>
      </c>
      <c r="C380" s="123"/>
      <c r="G380" s="89"/>
    </row>
    <row r="381" spans="1:7" outlineLevel="1" x14ac:dyDescent="0.25">
      <c r="A381" s="89" t="s">
        <v>907</v>
      </c>
      <c r="B381" s="106" t="s">
        <v>101</v>
      </c>
      <c r="C381" s="123"/>
      <c r="G381" s="89"/>
    </row>
    <row r="382" spans="1:7" outlineLevel="1" x14ac:dyDescent="0.25">
      <c r="A382" s="89" t="s">
        <v>908</v>
      </c>
      <c r="B382" s="106" t="s">
        <v>101</v>
      </c>
      <c r="C382" s="123"/>
    </row>
    <row r="383" spans="1:7" outlineLevel="1" x14ac:dyDescent="0.25">
      <c r="A383" s="89" t="s">
        <v>909</v>
      </c>
      <c r="B383" s="106" t="s">
        <v>101</v>
      </c>
      <c r="C383" s="123"/>
    </row>
    <row r="384" spans="1:7" outlineLevel="1" x14ac:dyDescent="0.25">
      <c r="A384" s="89" t="s">
        <v>910</v>
      </c>
      <c r="B384" s="106" t="s">
        <v>101</v>
      </c>
      <c r="C384" s="123"/>
    </row>
    <row r="385" spans="1:7" outlineLevel="1" x14ac:dyDescent="0.25">
      <c r="A385" s="89" t="s">
        <v>911</v>
      </c>
      <c r="B385" s="106" t="s">
        <v>101</v>
      </c>
      <c r="C385" s="123"/>
      <c r="D385" s="85"/>
      <c r="E385" s="85"/>
      <c r="F385" s="85"/>
      <c r="G385" s="85"/>
    </row>
    <row r="386" spans="1:7" outlineLevel="1" x14ac:dyDescent="0.25">
      <c r="A386" s="89" t="s">
        <v>912</v>
      </c>
      <c r="B386" s="106" t="s">
        <v>101</v>
      </c>
      <c r="C386" s="123"/>
      <c r="D386" s="85"/>
      <c r="E386" s="85"/>
      <c r="F386" s="85"/>
      <c r="G386" s="85"/>
    </row>
    <row r="387" spans="1:7" outlineLevel="1" x14ac:dyDescent="0.25">
      <c r="A387" s="89" t="s">
        <v>913</v>
      </c>
      <c r="B387" s="106" t="s">
        <v>101</v>
      </c>
      <c r="C387" s="123"/>
      <c r="D387" s="85"/>
      <c r="E387" s="85"/>
      <c r="F387" s="85"/>
      <c r="G387" s="85"/>
    </row>
    <row r="388" spans="1:7" x14ac:dyDescent="0.25">
      <c r="C388" s="123"/>
      <c r="D388" s="85"/>
      <c r="E388" s="85"/>
      <c r="F388" s="85"/>
      <c r="G388" s="85"/>
    </row>
    <row r="389" spans="1:7" x14ac:dyDescent="0.25">
      <c r="C389" s="123"/>
      <c r="D389" s="85"/>
      <c r="E389" s="85"/>
      <c r="F389" s="85"/>
      <c r="G389" s="85"/>
    </row>
    <row r="390" spans="1:7" x14ac:dyDescent="0.25">
      <c r="C390" s="123"/>
      <c r="D390" s="85"/>
      <c r="E390" s="85"/>
      <c r="F390" s="85"/>
      <c r="G390" s="85"/>
    </row>
    <row r="391" spans="1:7" x14ac:dyDescent="0.25">
      <c r="C391" s="123"/>
      <c r="D391" s="85"/>
      <c r="E391" s="85"/>
      <c r="F391" s="85"/>
      <c r="G391" s="85"/>
    </row>
    <row r="392" spans="1:7" x14ac:dyDescent="0.25">
      <c r="C392" s="123"/>
      <c r="D392" s="85"/>
      <c r="E392" s="85"/>
      <c r="F392" s="85"/>
      <c r="G392" s="85"/>
    </row>
    <row r="393" spans="1:7" x14ac:dyDescent="0.25">
      <c r="C393" s="123"/>
      <c r="D393" s="85"/>
      <c r="E393" s="85"/>
      <c r="F393" s="85"/>
      <c r="G393" s="85"/>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topLeftCell="B1" zoomScale="80" zoomScaleNormal="80"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917</v>
      </c>
      <c r="B1" s="126"/>
      <c r="C1" s="133" t="s">
        <v>1142</v>
      </c>
      <c r="D1" s="20"/>
      <c r="E1" s="20"/>
      <c r="F1" s="20"/>
      <c r="G1" s="20"/>
      <c r="H1" s="20"/>
      <c r="I1" s="20"/>
      <c r="J1" s="20"/>
      <c r="K1" s="20"/>
      <c r="L1" s="20"/>
      <c r="M1" s="20"/>
    </row>
    <row r="2" spans="1:13" x14ac:dyDescent="0.25">
      <c r="B2" s="23"/>
      <c r="C2" s="23"/>
    </row>
    <row r="3" spans="1:13" x14ac:dyDescent="0.25">
      <c r="A3" s="73" t="s">
        <v>918</v>
      </c>
      <c r="B3" s="74"/>
      <c r="C3" s="23"/>
    </row>
    <row r="4" spans="1:13" x14ac:dyDescent="0.25">
      <c r="C4" s="23"/>
    </row>
    <row r="5" spans="1:13" ht="37.5" x14ac:dyDescent="0.25">
      <c r="A5" s="35" t="s">
        <v>32</v>
      </c>
      <c r="B5" s="35" t="s">
        <v>919</v>
      </c>
      <c r="C5" s="75" t="s">
        <v>1141</v>
      </c>
    </row>
    <row r="6" spans="1:13" ht="75" x14ac:dyDescent="0.25">
      <c r="A6" s="1" t="s">
        <v>920</v>
      </c>
      <c r="B6" s="38" t="s">
        <v>921</v>
      </c>
      <c r="C6" s="166" t="s">
        <v>1176</v>
      </c>
    </row>
    <row r="7" spans="1:13" ht="30" x14ac:dyDescent="0.25">
      <c r="A7" s="1" t="s">
        <v>922</v>
      </c>
      <c r="B7" s="38" t="s">
        <v>923</v>
      </c>
      <c r="C7" s="166" t="s">
        <v>1177</v>
      </c>
    </row>
    <row r="8" spans="1:13" ht="30" x14ac:dyDescent="0.25">
      <c r="A8" s="1" t="s">
        <v>924</v>
      </c>
      <c r="B8" s="38" t="s">
        <v>925</v>
      </c>
      <c r="C8" s="166" t="s">
        <v>1178</v>
      </c>
    </row>
    <row r="9" spans="1:13" x14ac:dyDescent="0.25">
      <c r="A9" s="1" t="s">
        <v>926</v>
      </c>
      <c r="B9" s="38" t="s">
        <v>927</v>
      </c>
      <c r="C9" s="166" t="s">
        <v>1179</v>
      </c>
    </row>
    <row r="10" spans="1:13" ht="44.25" customHeight="1" x14ac:dyDescent="0.25">
      <c r="A10" s="1" t="s">
        <v>928</v>
      </c>
      <c r="B10" s="38" t="s">
        <v>986</v>
      </c>
      <c r="C10" s="166" t="s">
        <v>1180</v>
      </c>
    </row>
    <row r="11" spans="1:13" ht="54.75" customHeight="1" x14ac:dyDescent="0.25">
      <c r="A11" s="1" t="s">
        <v>929</v>
      </c>
      <c r="B11" s="38" t="s">
        <v>930</v>
      </c>
      <c r="C11" s="166" t="s">
        <v>1181</v>
      </c>
    </row>
    <row r="12" spans="1:13" ht="60" x14ac:dyDescent="0.25">
      <c r="A12" s="1" t="s">
        <v>931</v>
      </c>
      <c r="B12" s="38" t="s">
        <v>932</v>
      </c>
      <c r="C12" s="166" t="s">
        <v>1182</v>
      </c>
    </row>
    <row r="13" spans="1:13" x14ac:dyDescent="0.25">
      <c r="A13" s="1" t="s">
        <v>933</v>
      </c>
      <c r="B13" s="38" t="s">
        <v>934</v>
      </c>
      <c r="C13" s="166" t="s">
        <v>1183</v>
      </c>
    </row>
    <row r="14" spans="1:13" ht="30" x14ac:dyDescent="0.25">
      <c r="A14" s="1" t="s">
        <v>935</v>
      </c>
      <c r="B14" s="38" t="s">
        <v>936</v>
      </c>
      <c r="C14" s="166" t="s">
        <v>1184</v>
      </c>
    </row>
    <row r="15" spans="1:13" ht="135" x14ac:dyDescent="0.25">
      <c r="A15" s="1" t="s">
        <v>937</v>
      </c>
      <c r="B15" s="38" t="s">
        <v>938</v>
      </c>
      <c r="C15" s="166" t="s">
        <v>1185</v>
      </c>
    </row>
    <row r="16" spans="1:13" ht="30" x14ac:dyDescent="0.25">
      <c r="A16" s="1" t="s">
        <v>939</v>
      </c>
      <c r="B16" s="42" t="s">
        <v>940</v>
      </c>
      <c r="C16" s="166" t="s">
        <v>1186</v>
      </c>
    </row>
    <row r="17" spans="1:3" ht="30" customHeight="1" x14ac:dyDescent="0.25">
      <c r="A17" s="1" t="s">
        <v>941</v>
      </c>
      <c r="B17" s="42" t="s">
        <v>942</v>
      </c>
      <c r="C17" s="166" t="s">
        <v>1187</v>
      </c>
    </row>
    <row r="18" spans="1:3" ht="30" x14ac:dyDescent="0.25">
      <c r="A18" s="1" t="s">
        <v>943</v>
      </c>
      <c r="B18" s="42" t="s">
        <v>944</v>
      </c>
      <c r="C18" s="166" t="s">
        <v>1188</v>
      </c>
    </row>
    <row r="19" spans="1:3" outlineLevel="1" x14ac:dyDescent="0.25">
      <c r="A19" s="1" t="s">
        <v>945</v>
      </c>
      <c r="B19" s="39" t="s">
        <v>946</v>
      </c>
      <c r="C19" s="25"/>
    </row>
    <row r="20" spans="1:3" outlineLevel="1" x14ac:dyDescent="0.25">
      <c r="A20" s="1" t="s">
        <v>947</v>
      </c>
      <c r="B20" s="72"/>
      <c r="C20" s="25"/>
    </row>
    <row r="21" spans="1:3" outlineLevel="1" x14ac:dyDescent="0.25">
      <c r="A21" s="1" t="s">
        <v>948</v>
      </c>
      <c r="B21" s="72"/>
      <c r="C21" s="25"/>
    </row>
    <row r="22" spans="1:3" outlineLevel="1" x14ac:dyDescent="0.25">
      <c r="A22" s="1" t="s">
        <v>949</v>
      </c>
      <c r="B22" s="72"/>
      <c r="C22" s="25"/>
    </row>
    <row r="23" spans="1:3" outlineLevel="1" x14ac:dyDescent="0.25">
      <c r="A23" s="1" t="s">
        <v>950</v>
      </c>
      <c r="B23" s="72"/>
      <c r="C23" s="25"/>
    </row>
    <row r="24" spans="1:3" ht="18.75" x14ac:dyDescent="0.25">
      <c r="A24" s="35"/>
      <c r="B24" s="35" t="s">
        <v>951</v>
      </c>
      <c r="C24" s="75" t="s">
        <v>952</v>
      </c>
    </row>
    <row r="25" spans="1:3" x14ac:dyDescent="0.25">
      <c r="A25" s="1" t="s">
        <v>953</v>
      </c>
      <c r="B25" s="42" t="s">
        <v>954</v>
      </c>
      <c r="C25" s="25" t="s">
        <v>955</v>
      </c>
    </row>
    <row r="26" spans="1:3" x14ac:dyDescent="0.25">
      <c r="A26" s="1" t="s">
        <v>956</v>
      </c>
      <c r="B26" s="42" t="s">
        <v>957</v>
      </c>
      <c r="C26" s="25" t="s">
        <v>958</v>
      </c>
    </row>
    <row r="27" spans="1:3" x14ac:dyDescent="0.25">
      <c r="A27" s="1" t="s">
        <v>959</v>
      </c>
      <c r="B27" s="42" t="s">
        <v>960</v>
      </c>
      <c r="C27" s="25" t="s">
        <v>961</v>
      </c>
    </row>
    <row r="28" spans="1:3" outlineLevel="1" x14ac:dyDescent="0.25">
      <c r="A28" s="1" t="s">
        <v>962</v>
      </c>
      <c r="B28" s="41"/>
      <c r="C28" s="25"/>
    </row>
    <row r="29" spans="1:3" outlineLevel="1" x14ac:dyDescent="0.25">
      <c r="A29" s="1" t="s">
        <v>963</v>
      </c>
      <c r="B29" s="41"/>
      <c r="C29" s="25"/>
    </row>
    <row r="30" spans="1:3" outlineLevel="1" x14ac:dyDescent="0.25">
      <c r="A30" s="1" t="s">
        <v>1127</v>
      </c>
      <c r="B30" s="42"/>
      <c r="C30" s="25"/>
    </row>
    <row r="31" spans="1:3" ht="18.75" x14ac:dyDescent="0.25">
      <c r="A31" s="35"/>
      <c r="B31" s="35" t="s">
        <v>964</v>
      </c>
      <c r="C31" s="75" t="s">
        <v>1141</v>
      </c>
    </row>
    <row r="32" spans="1:3" x14ac:dyDescent="0.25">
      <c r="A32" s="1" t="s">
        <v>965</v>
      </c>
      <c r="B32" s="38" t="s">
        <v>966</v>
      </c>
      <c r="C32" s="25" t="s">
        <v>34</v>
      </c>
    </row>
    <row r="33" spans="1:2" x14ac:dyDescent="0.25">
      <c r="A33" s="1" t="s">
        <v>967</v>
      </c>
      <c r="B33" s="41"/>
    </row>
    <row r="34" spans="1:2" x14ac:dyDescent="0.25">
      <c r="A34" s="1" t="s">
        <v>968</v>
      </c>
      <c r="B34" s="41"/>
    </row>
    <row r="35" spans="1:2" x14ac:dyDescent="0.25">
      <c r="A35" s="1" t="s">
        <v>969</v>
      </c>
      <c r="B35" s="41"/>
    </row>
    <row r="36" spans="1:2" x14ac:dyDescent="0.25">
      <c r="A36" s="1" t="s">
        <v>970</v>
      </c>
      <c r="B36" s="41"/>
    </row>
    <row r="37" spans="1:2" x14ac:dyDescent="0.25">
      <c r="A37" s="1" t="s">
        <v>971</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&amp;R&amp;G&amp;L&amp;"Calibri"&amp;10&amp;K000000Confidential&amp;1#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B4:J249"/>
  <sheetViews>
    <sheetView showGridLines="0" tabSelected="1" topLeftCell="A6" zoomScale="90" zoomScaleNormal="90" zoomScaleSheetLayoutView="90" workbookViewId="0">
      <selection activeCell="E17" sqref="E17"/>
    </sheetView>
  </sheetViews>
  <sheetFormatPr defaultRowHeight="15.75" x14ac:dyDescent="0.35"/>
  <cols>
    <col min="1" max="1" width="2.85546875" style="171" customWidth="1"/>
    <col min="2" max="2" width="55.140625" style="171" bestFit="1" customWidth="1"/>
    <col min="3" max="3" width="15" style="171" customWidth="1"/>
    <col min="4" max="5" width="16" style="171" bestFit="1" customWidth="1"/>
    <col min="6" max="6" width="17" style="171" customWidth="1"/>
    <col min="7" max="7" width="19.85546875" style="171" customWidth="1"/>
    <col min="8" max="8" width="16" style="171" bestFit="1" customWidth="1"/>
    <col min="9" max="9" width="19.5703125" style="171" customWidth="1"/>
    <col min="10" max="10" width="19" style="182" customWidth="1"/>
    <col min="11" max="16384" width="9.140625" style="171"/>
  </cols>
  <sheetData>
    <row r="4" spans="2:10" ht="12" customHeight="1" x14ac:dyDescent="0.35">
      <c r="B4" s="168"/>
      <c r="C4" s="168"/>
      <c r="D4" s="168"/>
      <c r="E4" s="168"/>
      <c r="F4" s="168"/>
      <c r="G4" s="168"/>
      <c r="H4" s="169"/>
      <c r="I4" s="169" t="s">
        <v>1200</v>
      </c>
      <c r="J4" s="170">
        <v>44104</v>
      </c>
    </row>
    <row r="5" spans="2:10" ht="15" customHeight="1" x14ac:dyDescent="0.35">
      <c r="B5" s="172"/>
      <c r="C5" s="172"/>
      <c r="D5" s="172"/>
      <c r="E5" s="172"/>
      <c r="F5" s="172"/>
      <c r="G5" s="172"/>
      <c r="H5" s="173"/>
      <c r="I5" s="173" t="s">
        <v>1201</v>
      </c>
      <c r="J5" s="174" t="s">
        <v>1202</v>
      </c>
    </row>
    <row r="6" spans="2:10" ht="15" customHeight="1" x14ac:dyDescent="0.35">
      <c r="B6" s="175"/>
      <c r="C6" s="175"/>
      <c r="D6" s="175"/>
      <c r="E6" s="175"/>
      <c r="F6" s="175"/>
      <c r="G6" s="175"/>
      <c r="H6" s="176"/>
      <c r="I6" s="176"/>
      <c r="J6" s="177"/>
    </row>
    <row r="7" spans="2:10" ht="15" customHeight="1" x14ac:dyDescent="0.35">
      <c r="B7" s="178" t="s">
        <v>1203</v>
      </c>
      <c r="C7" s="362" t="s">
        <v>1204</v>
      </c>
      <c r="D7" s="362"/>
      <c r="E7" s="362"/>
      <c r="F7" s="362"/>
      <c r="G7" s="363" t="s">
        <v>1205</v>
      </c>
      <c r="H7" s="362"/>
      <c r="I7" s="362"/>
      <c r="J7" s="362"/>
    </row>
    <row r="8" spans="2:10" ht="15" customHeight="1" x14ac:dyDescent="0.35">
      <c r="B8" s="179"/>
      <c r="C8" s="180" t="s">
        <v>1206</v>
      </c>
      <c r="D8" s="180" t="s">
        <v>1207</v>
      </c>
      <c r="E8" s="180" t="s">
        <v>1208</v>
      </c>
      <c r="F8" s="180" t="s">
        <v>1209</v>
      </c>
      <c r="G8" s="180" t="s">
        <v>1206</v>
      </c>
      <c r="H8" s="180" t="s">
        <v>1207</v>
      </c>
      <c r="I8" s="180" t="s">
        <v>1208</v>
      </c>
      <c r="J8" s="180" t="s">
        <v>1209</v>
      </c>
    </row>
    <row r="9" spans="2:10" s="182" customFormat="1" ht="15" customHeight="1" x14ac:dyDescent="0.35">
      <c r="B9" s="181" t="s">
        <v>1210</v>
      </c>
      <c r="C9" s="368" t="s">
        <v>1211</v>
      </c>
      <c r="D9" s="368" t="s">
        <v>1212</v>
      </c>
      <c r="E9" s="368" t="s">
        <v>1213</v>
      </c>
      <c r="F9" s="368" t="s">
        <v>1214</v>
      </c>
      <c r="G9" s="368" t="s">
        <v>1212</v>
      </c>
      <c r="H9" s="368" t="s">
        <v>1212</v>
      </c>
      <c r="I9" s="368" t="s">
        <v>1212</v>
      </c>
      <c r="J9" s="368" t="s">
        <v>1212</v>
      </c>
    </row>
    <row r="10" spans="2:10" s="182" customFormat="1" ht="15" customHeight="1" x14ac:dyDescent="0.35">
      <c r="B10" s="181" t="s">
        <v>1149</v>
      </c>
      <c r="C10" s="369" t="s">
        <v>1215</v>
      </c>
      <c r="D10" s="369" t="s">
        <v>1216</v>
      </c>
      <c r="E10" s="369" t="s">
        <v>1217</v>
      </c>
      <c r="F10" s="368" t="s">
        <v>1218</v>
      </c>
      <c r="G10" s="369" t="s">
        <v>1219</v>
      </c>
      <c r="H10" s="369" t="s">
        <v>1220</v>
      </c>
      <c r="I10" s="369" t="s">
        <v>1221</v>
      </c>
      <c r="J10" s="369" t="s">
        <v>1222</v>
      </c>
    </row>
    <row r="11" spans="2:10" s="182" customFormat="1" ht="15" customHeight="1" thickBot="1" x14ac:dyDescent="0.4">
      <c r="B11" s="183" t="s">
        <v>569</v>
      </c>
      <c r="C11" s="232" t="s">
        <v>1215</v>
      </c>
      <c r="D11" s="232" t="s">
        <v>1216</v>
      </c>
      <c r="E11" s="232" t="s">
        <v>1216</v>
      </c>
      <c r="F11" s="232" t="s">
        <v>1223</v>
      </c>
      <c r="G11" s="232" t="s">
        <v>1219</v>
      </c>
      <c r="H11" s="232" t="s">
        <v>1220</v>
      </c>
      <c r="I11" s="232" t="s">
        <v>1224</v>
      </c>
      <c r="J11" s="232" t="s">
        <v>1222</v>
      </c>
    </row>
    <row r="12" spans="2:10" s="182" customFormat="1" ht="15" customHeight="1" x14ac:dyDescent="0.35">
      <c r="B12" s="184" t="s">
        <v>1225</v>
      </c>
      <c r="C12" s="185"/>
      <c r="D12" s="185"/>
      <c r="E12" s="185"/>
      <c r="F12" s="185"/>
      <c r="G12" s="185"/>
      <c r="H12" s="185"/>
      <c r="I12" s="185"/>
      <c r="J12" s="186"/>
    </row>
    <row r="13" spans="2:10" ht="15" customHeight="1" x14ac:dyDescent="0.35">
      <c r="B13" s="178" t="s">
        <v>1226</v>
      </c>
      <c r="C13" s="187" t="s">
        <v>1227</v>
      </c>
      <c r="D13" s="188" t="s">
        <v>1228</v>
      </c>
      <c r="E13" s="189" t="s">
        <v>1229</v>
      </c>
      <c r="F13" s="189" t="s">
        <v>1230</v>
      </c>
      <c r="G13" s="344" t="s">
        <v>1231</v>
      </c>
      <c r="H13" s="345"/>
      <c r="I13" s="344" t="s">
        <v>1232</v>
      </c>
      <c r="J13" s="345"/>
    </row>
    <row r="14" spans="2:10" s="182" customFormat="1" ht="15" customHeight="1" x14ac:dyDescent="0.35">
      <c r="B14" s="190" t="s">
        <v>1233</v>
      </c>
      <c r="C14" s="191"/>
      <c r="D14" s="191"/>
      <c r="E14" s="370"/>
      <c r="F14" s="370"/>
      <c r="G14" s="371"/>
      <c r="H14" s="372">
        <f>+SUMPRODUCT(H17:H28,J17:J28)/J14</f>
        <v>4.6269925280199251</v>
      </c>
      <c r="I14" s="168"/>
      <c r="J14" s="373">
        <f>+SUM(J17:J19,J21:J28)</f>
        <v>8800000000</v>
      </c>
    </row>
    <row r="15" spans="2:10" s="182" customFormat="1" ht="15" customHeight="1" x14ac:dyDescent="0.35">
      <c r="B15" s="190"/>
      <c r="C15" s="192"/>
      <c r="D15" s="192"/>
      <c r="E15" s="370"/>
      <c r="F15" s="370"/>
      <c r="G15" s="370"/>
      <c r="H15" s="374"/>
      <c r="I15" s="374"/>
      <c r="J15" s="309"/>
    </row>
    <row r="16" spans="2:10" s="182" customFormat="1" ht="15" customHeight="1" x14ac:dyDescent="0.35">
      <c r="B16" s="193" t="s">
        <v>1234</v>
      </c>
      <c r="C16" s="192"/>
      <c r="D16" s="192"/>
      <c r="E16" s="375"/>
      <c r="F16" s="375"/>
      <c r="G16" s="375"/>
      <c r="H16" s="374"/>
      <c r="I16" s="309"/>
      <c r="J16" s="309"/>
    </row>
    <row r="17" spans="2:10" s="182" customFormat="1" ht="15" customHeight="1" x14ac:dyDescent="0.35">
      <c r="B17" s="194" t="s">
        <v>1235</v>
      </c>
      <c r="C17" s="195">
        <v>42304</v>
      </c>
      <c r="D17" s="195" t="s">
        <v>1236</v>
      </c>
      <c r="E17" s="376">
        <v>44131</v>
      </c>
      <c r="F17" s="376">
        <v>44496</v>
      </c>
      <c r="G17" s="377"/>
      <c r="H17" s="378">
        <f>+(E17-$J$4)/365</f>
        <v>7.3972602739726029E-2</v>
      </c>
      <c r="I17" s="379"/>
      <c r="J17" s="380">
        <v>750000000</v>
      </c>
    </row>
    <row r="18" spans="2:10" s="182" customFormat="1" ht="15" customHeight="1" x14ac:dyDescent="0.35">
      <c r="B18" s="194" t="s">
        <v>1237</v>
      </c>
      <c r="C18" s="195">
        <v>42850</v>
      </c>
      <c r="D18" s="195" t="s">
        <v>1236</v>
      </c>
      <c r="E18" s="376">
        <v>45407</v>
      </c>
      <c r="F18" s="376">
        <v>45772</v>
      </c>
      <c r="G18" s="377"/>
      <c r="H18" s="378">
        <f>+(E18-$J$4)/365</f>
        <v>3.56986301369863</v>
      </c>
      <c r="I18" s="379"/>
      <c r="J18" s="380">
        <v>1000000000</v>
      </c>
    </row>
    <row r="19" spans="2:10" s="182" customFormat="1" ht="15" customHeight="1" x14ac:dyDescent="0.35">
      <c r="B19" s="194" t="s">
        <v>1238</v>
      </c>
      <c r="C19" s="195">
        <v>43004</v>
      </c>
      <c r="D19" s="195" t="s">
        <v>1236</v>
      </c>
      <c r="E19" s="376">
        <v>46656</v>
      </c>
      <c r="F19" s="376">
        <v>47022</v>
      </c>
      <c r="G19" s="377"/>
      <c r="H19" s="378">
        <f>+(E19-$J$4)/365</f>
        <v>6.9917808219178079</v>
      </c>
      <c r="I19" s="379"/>
      <c r="J19" s="380">
        <v>1000000000</v>
      </c>
    </row>
    <row r="20" spans="2:10" s="182" customFormat="1" ht="15" customHeight="1" x14ac:dyDescent="0.35">
      <c r="B20" s="193" t="s">
        <v>1239</v>
      </c>
      <c r="C20" s="195"/>
      <c r="D20" s="195"/>
      <c r="E20" s="376"/>
      <c r="F20" s="376"/>
      <c r="G20" s="375"/>
      <c r="H20" s="379"/>
      <c r="I20" s="379"/>
      <c r="J20" s="380"/>
    </row>
    <row r="21" spans="2:10" s="182" customFormat="1" ht="15" customHeight="1" x14ac:dyDescent="0.35">
      <c r="B21" s="194" t="s">
        <v>1240</v>
      </c>
      <c r="C21" s="195">
        <v>42067</v>
      </c>
      <c r="D21" s="195" t="s">
        <v>1236</v>
      </c>
      <c r="E21" s="376">
        <v>44624</v>
      </c>
      <c r="F21" s="376">
        <v>44989</v>
      </c>
      <c r="G21" s="377"/>
      <c r="H21" s="378">
        <f t="shared" ref="H21:H28" si="0">+(E21-$J$4)/365</f>
        <v>1.4246575342465753</v>
      </c>
      <c r="I21" s="379"/>
      <c r="J21" s="308">
        <v>750000000</v>
      </c>
    </row>
    <row r="22" spans="2:10" s="182" customFormat="1" ht="15" customHeight="1" x14ac:dyDescent="0.35">
      <c r="B22" s="194" t="s">
        <v>1241</v>
      </c>
      <c r="C22" s="195">
        <v>42424</v>
      </c>
      <c r="D22" s="195" t="s">
        <v>1236</v>
      </c>
      <c r="E22" s="376">
        <v>44251</v>
      </c>
      <c r="F22" s="376">
        <v>44616</v>
      </c>
      <c r="G22" s="377"/>
      <c r="H22" s="378">
        <f t="shared" si="0"/>
        <v>0.40273972602739727</v>
      </c>
      <c r="I22" s="379"/>
      <c r="J22" s="308">
        <v>200000000</v>
      </c>
    </row>
    <row r="23" spans="2:10" s="182" customFormat="1" ht="15" customHeight="1" x14ac:dyDescent="0.35">
      <c r="B23" s="194" t="s">
        <v>1242</v>
      </c>
      <c r="C23" s="195">
        <v>42475</v>
      </c>
      <c r="D23" s="195" t="s">
        <v>1236</v>
      </c>
      <c r="E23" s="376">
        <v>45031</v>
      </c>
      <c r="F23" s="376">
        <v>45397</v>
      </c>
      <c r="G23" s="377"/>
      <c r="H23" s="378">
        <f t="shared" si="0"/>
        <v>2.5397260273972604</v>
      </c>
      <c r="I23" s="379"/>
      <c r="J23" s="308">
        <v>750000000</v>
      </c>
    </row>
    <row r="24" spans="2:10" s="182" customFormat="1" ht="15" customHeight="1" x14ac:dyDescent="0.35">
      <c r="B24" s="194" t="s">
        <v>1243</v>
      </c>
      <c r="C24" s="195">
        <v>42577</v>
      </c>
      <c r="D24" s="195" t="s">
        <v>1236</v>
      </c>
      <c r="E24" s="376">
        <v>45133</v>
      </c>
      <c r="F24" s="376">
        <v>45499</v>
      </c>
      <c r="G24" s="377"/>
      <c r="H24" s="378">
        <f t="shared" si="0"/>
        <v>2.8191780821917809</v>
      </c>
      <c r="I24" s="379"/>
      <c r="J24" s="308">
        <v>750000000</v>
      </c>
    </row>
    <row r="25" spans="2:10" s="182" customFormat="1" ht="15" customHeight="1" x14ac:dyDescent="0.35">
      <c r="B25" s="194" t="s">
        <v>1244</v>
      </c>
      <c r="C25" s="195">
        <v>43076</v>
      </c>
      <c r="D25" s="195" t="s">
        <v>1236</v>
      </c>
      <c r="E25" s="376">
        <v>46728</v>
      </c>
      <c r="F25" s="376">
        <v>47094</v>
      </c>
      <c r="G25" s="377"/>
      <c r="H25" s="378">
        <f t="shared" si="0"/>
        <v>7.1890410958904107</v>
      </c>
      <c r="I25" s="379"/>
      <c r="J25" s="308">
        <v>750000000</v>
      </c>
    </row>
    <row r="26" spans="2:10" s="197" customFormat="1" ht="15" customHeight="1" x14ac:dyDescent="0.35">
      <c r="B26" s="194" t="s">
        <v>1245</v>
      </c>
      <c r="C26" s="195">
        <v>42835</v>
      </c>
      <c r="D26" s="195" t="s">
        <v>1236</v>
      </c>
      <c r="E26" s="376">
        <v>46487</v>
      </c>
      <c r="F26" s="376">
        <v>46853</v>
      </c>
      <c r="G26" s="377"/>
      <c r="H26" s="378">
        <f t="shared" si="0"/>
        <v>6.5287671232876709</v>
      </c>
      <c r="I26" s="379"/>
      <c r="J26" s="308">
        <v>1000000000</v>
      </c>
    </row>
    <row r="27" spans="2:10" s="197" customFormat="1" ht="15" customHeight="1" x14ac:dyDescent="0.35">
      <c r="B27" s="194" t="s">
        <v>1246</v>
      </c>
      <c r="C27" s="195">
        <v>43651</v>
      </c>
      <c r="D27" s="195" t="s">
        <v>1236</v>
      </c>
      <c r="E27" s="376">
        <v>47304</v>
      </c>
      <c r="F27" s="376">
        <v>47669</v>
      </c>
      <c r="G27" s="377"/>
      <c r="H27" s="378">
        <f t="shared" si="0"/>
        <v>8.7671232876712324</v>
      </c>
      <c r="I27" s="379"/>
      <c r="J27" s="308">
        <v>1100000000</v>
      </c>
    </row>
    <row r="28" spans="2:10" s="197" customFormat="1" ht="15" customHeight="1" thickBot="1" x14ac:dyDescent="0.4">
      <c r="B28" s="194" t="s">
        <v>1247</v>
      </c>
      <c r="C28" s="195">
        <v>43917</v>
      </c>
      <c r="D28" s="195" t="s">
        <v>1236</v>
      </c>
      <c r="E28" s="376">
        <v>45743</v>
      </c>
      <c r="F28" s="376">
        <v>46108</v>
      </c>
      <c r="G28" s="377"/>
      <c r="H28" s="378">
        <f t="shared" si="0"/>
        <v>4.4904109589041097</v>
      </c>
      <c r="I28" s="379"/>
      <c r="J28" s="308">
        <v>750000000</v>
      </c>
    </row>
    <row r="29" spans="2:10" s="182" customFormat="1" ht="15" customHeight="1" x14ac:dyDescent="0.35">
      <c r="B29" s="198" t="s">
        <v>1248</v>
      </c>
      <c r="C29" s="199"/>
      <c r="D29" s="200"/>
      <c r="E29" s="199"/>
      <c r="F29" s="199"/>
      <c r="G29" s="199"/>
      <c r="H29" s="201"/>
      <c r="I29" s="201"/>
      <c r="J29" s="202" t="s">
        <v>1152</v>
      </c>
    </row>
    <row r="30" spans="2:10" s="185" customFormat="1" ht="15" customHeight="1" x14ac:dyDescent="0.35">
      <c r="B30" s="203" t="s">
        <v>1249</v>
      </c>
      <c r="C30" s="203"/>
      <c r="D30" s="203"/>
      <c r="E30" s="203"/>
      <c r="F30" s="178"/>
      <c r="G30" s="364" t="s">
        <v>1231</v>
      </c>
      <c r="H30" s="365"/>
      <c r="I30" s="364" t="s">
        <v>1232</v>
      </c>
      <c r="J30" s="366"/>
    </row>
    <row r="31" spans="2:10" s="182" customFormat="1" ht="15" customHeight="1" x14ac:dyDescent="0.35">
      <c r="B31" s="190" t="s">
        <v>1250</v>
      </c>
      <c r="C31" s="190"/>
      <c r="D31" s="190"/>
      <c r="E31" s="190"/>
      <c r="F31" s="204"/>
      <c r="G31" s="204"/>
      <c r="H31" s="374">
        <v>26.512710933895399</v>
      </c>
      <c r="I31" s="381"/>
      <c r="J31" s="381">
        <v>10199409045.16</v>
      </c>
    </row>
    <row r="32" spans="2:10" ht="15" customHeight="1" x14ac:dyDescent="0.35">
      <c r="B32" s="190" t="s">
        <v>1251</v>
      </c>
      <c r="C32" s="190"/>
      <c r="D32" s="190"/>
      <c r="E32" s="190"/>
      <c r="F32" s="204"/>
      <c r="G32" s="204"/>
      <c r="H32" s="309">
        <v>0</v>
      </c>
      <c r="I32" s="382">
        <v>0</v>
      </c>
      <c r="J32" s="382"/>
    </row>
    <row r="33" spans="2:10" s="182" customFormat="1" ht="15" customHeight="1" x14ac:dyDescent="0.35">
      <c r="B33" s="194" t="s">
        <v>1252</v>
      </c>
      <c r="C33" s="194"/>
      <c r="D33" s="194"/>
      <c r="E33" s="194"/>
      <c r="F33" s="205"/>
      <c r="G33" s="205"/>
      <c r="H33" s="308">
        <v>0</v>
      </c>
      <c r="I33" s="383">
        <v>0</v>
      </c>
      <c r="J33" s="383"/>
    </row>
    <row r="34" spans="2:10" s="182" customFormat="1" ht="15" customHeight="1" x14ac:dyDescent="0.35">
      <c r="B34" s="194" t="s">
        <v>1253</v>
      </c>
      <c r="C34" s="194"/>
      <c r="D34" s="194"/>
      <c r="E34" s="194"/>
      <c r="F34" s="204"/>
      <c r="G34" s="204"/>
      <c r="H34" s="308">
        <v>0</v>
      </c>
      <c r="I34" s="383">
        <v>0</v>
      </c>
      <c r="J34" s="383"/>
    </row>
    <row r="35" spans="2:10" s="182" customFormat="1" ht="15" customHeight="1" x14ac:dyDescent="0.35">
      <c r="B35" s="194" t="s">
        <v>1254</v>
      </c>
      <c r="C35" s="194"/>
      <c r="D35" s="194"/>
      <c r="E35" s="194"/>
      <c r="F35" s="204"/>
      <c r="G35" s="204"/>
      <c r="H35" s="308">
        <v>0</v>
      </c>
      <c r="I35" s="383">
        <v>0</v>
      </c>
      <c r="J35" s="383"/>
    </row>
    <row r="36" spans="2:10" s="182" customFormat="1" ht="15" customHeight="1" x14ac:dyDescent="0.35">
      <c r="B36" s="193" t="s">
        <v>1255</v>
      </c>
      <c r="C36" s="193"/>
      <c r="D36" s="193"/>
      <c r="E36" s="193"/>
      <c r="F36" s="204"/>
      <c r="G36" s="204"/>
      <c r="H36" s="309">
        <f>+H31</f>
        <v>26.512710933895399</v>
      </c>
      <c r="I36" s="382">
        <f>+J31+I32</f>
        <v>10199409045.16</v>
      </c>
      <c r="J36" s="382"/>
    </row>
    <row r="37" spans="2:10" s="182" customFormat="1" ht="15" customHeight="1" x14ac:dyDescent="0.35">
      <c r="B37" s="194" t="s">
        <v>1256</v>
      </c>
      <c r="C37" s="194"/>
      <c r="D37" s="194"/>
      <c r="E37" s="194"/>
      <c r="F37" s="204"/>
      <c r="G37" s="204"/>
      <c r="H37" s="207" t="s">
        <v>1257</v>
      </c>
      <c r="I37" s="207"/>
      <c r="J37" s="207">
        <v>0</v>
      </c>
    </row>
    <row r="38" spans="2:10" s="182" customFormat="1" ht="15" customHeight="1" thickBot="1" x14ac:dyDescent="0.4">
      <c r="B38" s="208" t="s">
        <v>1258</v>
      </c>
      <c r="C38" s="208"/>
      <c r="D38" s="208"/>
      <c r="E38" s="208"/>
      <c r="F38" s="209"/>
      <c r="G38" s="209"/>
      <c r="H38" s="210"/>
      <c r="I38" s="210"/>
      <c r="J38" s="210">
        <f>+J31/J14-1</f>
        <v>0.1590237551318181</v>
      </c>
    </row>
    <row r="39" spans="2:10" s="212" customFormat="1" ht="15" customHeight="1" thickBot="1" x14ac:dyDescent="0.4">
      <c r="B39" s="211" t="s">
        <v>1259</v>
      </c>
      <c r="C39" s="211"/>
      <c r="D39" s="211"/>
      <c r="E39" s="211"/>
      <c r="F39" s="209"/>
      <c r="G39" s="209"/>
      <c r="H39" s="209"/>
      <c r="I39" s="209"/>
      <c r="J39" s="210">
        <v>5.2600000000000001E-2</v>
      </c>
    </row>
    <row r="40" spans="2:10" s="182" customFormat="1" ht="15" customHeight="1" x14ac:dyDescent="0.35">
      <c r="B40" s="213"/>
      <c r="C40" s="214"/>
      <c r="D40" s="214"/>
      <c r="E40" s="214"/>
      <c r="F40" s="214"/>
      <c r="G40" s="214"/>
      <c r="H40" s="214"/>
      <c r="I40" s="214"/>
      <c r="J40" s="214"/>
    </row>
    <row r="41" spans="2:10" s="182" customFormat="1" ht="15" customHeight="1" x14ac:dyDescent="0.35">
      <c r="B41" s="215" t="s">
        <v>1260</v>
      </c>
      <c r="C41" s="215"/>
      <c r="D41" s="215"/>
      <c r="E41" s="215"/>
      <c r="F41" s="215"/>
      <c r="G41" s="215"/>
      <c r="H41" s="215"/>
      <c r="I41" s="215"/>
      <c r="J41" s="215"/>
    </row>
    <row r="42" spans="2:10" s="182" customFormat="1" ht="15" customHeight="1" x14ac:dyDescent="0.35">
      <c r="B42" s="360" t="s">
        <v>1261</v>
      </c>
      <c r="C42" s="360"/>
      <c r="D42" s="360"/>
      <c r="E42" s="360"/>
      <c r="F42" s="360"/>
      <c r="G42" s="360"/>
      <c r="H42" s="216"/>
      <c r="I42" s="197"/>
      <c r="J42" s="384">
        <v>10328133136.193392</v>
      </c>
    </row>
    <row r="43" spans="2:10" s="182" customFormat="1" ht="15" customHeight="1" x14ac:dyDescent="0.35">
      <c r="B43" s="360" t="s">
        <v>1262</v>
      </c>
      <c r="C43" s="360"/>
      <c r="D43" s="360"/>
      <c r="E43" s="360"/>
      <c r="F43" s="360"/>
      <c r="G43" s="360"/>
      <c r="H43" s="216"/>
      <c r="I43" s="217"/>
      <c r="J43" s="384">
        <v>9398959999.5217724</v>
      </c>
    </row>
    <row r="44" spans="2:10" s="182" customFormat="1" ht="15" customHeight="1" x14ac:dyDescent="0.35">
      <c r="B44" s="360" t="s">
        <v>1263</v>
      </c>
      <c r="C44" s="360"/>
      <c r="D44" s="360"/>
      <c r="E44" s="360"/>
      <c r="F44" s="360"/>
      <c r="G44" s="360"/>
      <c r="H44" s="216"/>
      <c r="I44" s="197"/>
      <c r="J44" s="196" t="s">
        <v>1264</v>
      </c>
    </row>
    <row r="45" spans="2:10" s="182" customFormat="1" ht="15" customHeight="1" x14ac:dyDescent="0.35">
      <c r="B45" s="360" t="s">
        <v>1265</v>
      </c>
      <c r="C45" s="360"/>
      <c r="D45" s="360"/>
      <c r="E45" s="360"/>
      <c r="F45" s="360"/>
      <c r="G45" s="360"/>
      <c r="H45" s="216"/>
      <c r="I45" s="197"/>
      <c r="J45" s="196" t="s">
        <v>1264</v>
      </c>
    </row>
    <row r="46" spans="2:10" s="182" customFormat="1" ht="15" customHeight="1" x14ac:dyDescent="0.35">
      <c r="B46" s="360" t="s">
        <v>1266</v>
      </c>
      <c r="C46" s="360"/>
      <c r="D46" s="360"/>
      <c r="E46" s="360"/>
      <c r="F46" s="360"/>
      <c r="G46" s="360"/>
      <c r="H46" s="216"/>
      <c r="I46" s="197"/>
      <c r="J46" s="196" t="s">
        <v>1264</v>
      </c>
    </row>
    <row r="47" spans="2:10" s="182" customFormat="1" ht="15" customHeight="1" x14ac:dyDescent="0.35">
      <c r="B47" s="360" t="s">
        <v>1267</v>
      </c>
      <c r="C47" s="360"/>
      <c r="D47" s="360"/>
      <c r="E47" s="360"/>
      <c r="F47" s="360"/>
      <c r="G47" s="360"/>
      <c r="H47" s="218"/>
      <c r="I47" s="197"/>
      <c r="J47" s="196" t="s">
        <v>1264</v>
      </c>
    </row>
    <row r="48" spans="2:10" s="182" customFormat="1" ht="15" customHeight="1" x14ac:dyDescent="0.35">
      <c r="B48" s="360" t="s">
        <v>1268</v>
      </c>
      <c r="C48" s="360"/>
      <c r="D48" s="360"/>
      <c r="E48" s="360"/>
      <c r="F48" s="360"/>
      <c r="G48" s="360"/>
      <c r="H48" s="218"/>
      <c r="I48" s="197"/>
      <c r="J48" s="196" t="s">
        <v>1264</v>
      </c>
    </row>
    <row r="49" spans="2:10" s="182" customFormat="1" ht="15" customHeight="1" x14ac:dyDescent="0.35">
      <c r="B49" s="360" t="s">
        <v>1269</v>
      </c>
      <c r="C49" s="360"/>
      <c r="D49" s="360"/>
      <c r="E49" s="360"/>
      <c r="F49" s="360"/>
      <c r="G49" s="360"/>
      <c r="H49" s="219"/>
      <c r="I49" s="197"/>
      <c r="J49" s="196" t="s">
        <v>1264</v>
      </c>
    </row>
    <row r="50" spans="2:10" s="182" customFormat="1" ht="15" customHeight="1" thickBot="1" x14ac:dyDescent="0.4">
      <c r="B50" s="361" t="s">
        <v>1270</v>
      </c>
      <c r="C50" s="361"/>
      <c r="D50" s="361"/>
      <c r="E50" s="361"/>
      <c r="F50" s="361"/>
      <c r="G50" s="361"/>
      <c r="H50" s="220"/>
      <c r="I50" s="221"/>
      <c r="J50" s="222" t="s">
        <v>1264</v>
      </c>
    </row>
    <row r="51" spans="2:10" s="182" customFormat="1" ht="15" customHeight="1" x14ac:dyDescent="0.35">
      <c r="B51" s="213"/>
      <c r="C51" s="214"/>
      <c r="D51" s="214"/>
      <c r="E51" s="214"/>
      <c r="F51" s="214"/>
      <c r="G51" s="214"/>
      <c r="H51" s="214"/>
      <c r="I51" s="214"/>
      <c r="J51" s="214"/>
    </row>
    <row r="52" spans="2:10" s="182" customFormat="1" ht="15" customHeight="1" x14ac:dyDescent="0.35">
      <c r="B52" s="215" t="s">
        <v>1271</v>
      </c>
      <c r="C52" s="215"/>
      <c r="D52" s="215"/>
      <c r="E52" s="215"/>
      <c r="F52" s="215"/>
      <c r="G52" s="215"/>
      <c r="H52" s="215"/>
      <c r="I52" s="215"/>
      <c r="J52" s="215"/>
    </row>
    <row r="53" spans="2:10" s="182" customFormat="1" ht="15" customHeight="1" x14ac:dyDescent="0.35">
      <c r="B53" s="337" t="s">
        <v>1272</v>
      </c>
      <c r="C53" s="337"/>
      <c r="D53" s="337"/>
      <c r="E53" s="337"/>
      <c r="F53" s="337"/>
      <c r="G53" s="337"/>
      <c r="H53" s="223"/>
      <c r="I53" s="224"/>
    </row>
    <row r="54" spans="2:10" s="182" customFormat="1" ht="15" customHeight="1" x14ac:dyDescent="0.35">
      <c r="B54" s="359" t="s">
        <v>1273</v>
      </c>
      <c r="C54" s="359"/>
      <c r="D54" s="359"/>
      <c r="E54" s="359"/>
      <c r="F54" s="359"/>
      <c r="G54" s="359"/>
      <c r="H54" s="224"/>
      <c r="J54" s="196" t="s">
        <v>1274</v>
      </c>
    </row>
    <row r="55" spans="2:10" s="182" customFormat="1" ht="15" customHeight="1" x14ac:dyDescent="0.35">
      <c r="B55" s="359" t="s">
        <v>1275</v>
      </c>
      <c r="C55" s="359"/>
      <c r="D55" s="359"/>
      <c r="E55" s="359"/>
      <c r="F55" s="359"/>
      <c r="G55" s="359"/>
      <c r="H55" s="224"/>
      <c r="J55" s="196" t="s">
        <v>1274</v>
      </c>
    </row>
    <row r="56" spans="2:10" s="182" customFormat="1" ht="15" customHeight="1" x14ac:dyDescent="0.35">
      <c r="B56" s="359" t="s">
        <v>1276</v>
      </c>
      <c r="C56" s="359"/>
      <c r="D56" s="359"/>
      <c r="E56" s="359"/>
      <c r="F56" s="359"/>
      <c r="G56" s="359"/>
      <c r="H56" s="224"/>
      <c r="J56" s="196" t="s">
        <v>1274</v>
      </c>
    </row>
    <row r="57" spans="2:10" s="182" customFormat="1" ht="15" customHeight="1" thickBot="1" x14ac:dyDescent="0.4">
      <c r="B57" s="352" t="s">
        <v>1277</v>
      </c>
      <c r="C57" s="352"/>
      <c r="D57" s="352"/>
      <c r="E57" s="352"/>
      <c r="F57" s="352"/>
      <c r="G57" s="352"/>
      <c r="H57" s="225"/>
      <c r="I57" s="226"/>
      <c r="J57" s="227" t="s">
        <v>1212</v>
      </c>
    </row>
    <row r="58" spans="2:10" s="182" customFormat="1" ht="15" customHeight="1" x14ac:dyDescent="0.35">
      <c r="B58" s="213"/>
      <c r="C58" s="214"/>
      <c r="D58" s="214"/>
      <c r="E58" s="214"/>
      <c r="F58" s="214"/>
      <c r="G58" s="214"/>
      <c r="H58" s="214"/>
      <c r="I58" s="214"/>
      <c r="J58" s="214"/>
    </row>
    <row r="59" spans="2:10" s="182" customFormat="1" ht="15" customHeight="1" x14ac:dyDescent="0.35">
      <c r="B59" s="215" t="s">
        <v>1278</v>
      </c>
      <c r="C59" s="215"/>
      <c r="D59" s="215"/>
      <c r="E59" s="215"/>
      <c r="F59" s="215"/>
      <c r="G59" s="215"/>
      <c r="H59" s="215"/>
      <c r="I59" s="215"/>
      <c r="J59" s="215"/>
    </row>
    <row r="60" spans="2:10" s="182" customFormat="1" ht="15" customHeight="1" x14ac:dyDescent="0.35">
      <c r="B60" s="228" t="s">
        <v>1279</v>
      </c>
      <c r="C60" s="228"/>
      <c r="D60" s="228"/>
      <c r="E60" s="228"/>
      <c r="F60" s="229"/>
      <c r="G60" s="229"/>
      <c r="H60" s="230"/>
      <c r="I60" s="230"/>
      <c r="J60" s="230"/>
    </row>
    <row r="61" spans="2:10" ht="15" customHeight="1" x14ac:dyDescent="0.35">
      <c r="B61" s="181" t="s">
        <v>687</v>
      </c>
      <c r="C61" s="181"/>
      <c r="D61" s="181"/>
      <c r="E61" s="181"/>
      <c r="F61" s="172"/>
      <c r="G61" s="172"/>
      <c r="H61" s="181"/>
      <c r="I61" s="181"/>
      <c r="J61" s="385">
        <v>182708</v>
      </c>
    </row>
    <row r="62" spans="2:10" s="182" customFormat="1" ht="15" customHeight="1" x14ac:dyDescent="0.35">
      <c r="B62" s="181" t="s">
        <v>1280</v>
      </c>
      <c r="C62" s="181"/>
      <c r="D62" s="181"/>
      <c r="E62" s="181"/>
      <c r="F62" s="172"/>
      <c r="G62" s="172"/>
      <c r="H62" s="181"/>
      <c r="I62" s="383">
        <v>14598137142.440201</v>
      </c>
      <c r="J62" s="383"/>
    </row>
    <row r="63" spans="2:10" s="182" customFormat="1" ht="15" customHeight="1" x14ac:dyDescent="0.35">
      <c r="B63" s="181" t="s">
        <v>1281</v>
      </c>
      <c r="C63" s="181"/>
      <c r="D63" s="181"/>
      <c r="E63" s="181"/>
      <c r="F63" s="172"/>
      <c r="G63" s="172"/>
      <c r="H63" s="181"/>
      <c r="I63" s="383">
        <f>+J31</f>
        <v>10199409045.16</v>
      </c>
      <c r="J63" s="383"/>
    </row>
    <row r="64" spans="2:10" s="182" customFormat="1" ht="15" customHeight="1" x14ac:dyDescent="0.35">
      <c r="B64" s="181" t="s">
        <v>1282</v>
      </c>
      <c r="C64" s="181"/>
      <c r="D64" s="181"/>
      <c r="E64" s="181"/>
      <c r="F64" s="172"/>
      <c r="G64" s="172"/>
      <c r="H64" s="181"/>
      <c r="I64" s="181"/>
      <c r="J64" s="386">
        <f>I62/J61</f>
        <v>79898.729899293961</v>
      </c>
    </row>
    <row r="65" spans="2:10" s="182" customFormat="1" ht="15" customHeight="1" x14ac:dyDescent="0.35">
      <c r="B65" s="181" t="s">
        <v>1283</v>
      </c>
      <c r="C65" s="181"/>
      <c r="D65" s="181"/>
      <c r="E65" s="181"/>
      <c r="F65" s="172"/>
      <c r="G65" s="172"/>
      <c r="H65" s="181"/>
      <c r="I65" s="181"/>
      <c r="J65" s="386">
        <f>I63/J61</f>
        <v>55823.549298115024</v>
      </c>
    </row>
    <row r="66" spans="2:10" s="182" customFormat="1" ht="15" customHeight="1" x14ac:dyDescent="0.35">
      <c r="B66" s="181" t="s">
        <v>1284</v>
      </c>
      <c r="C66" s="181"/>
      <c r="D66" s="181"/>
      <c r="E66" s="181"/>
      <c r="F66" s="172"/>
      <c r="G66" s="172"/>
      <c r="H66" s="181"/>
      <c r="I66" s="181"/>
      <c r="J66" s="308">
        <v>11950078.58</v>
      </c>
    </row>
    <row r="67" spans="2:10" s="182" customFormat="1" ht="15" customHeight="1" x14ac:dyDescent="0.35">
      <c r="B67" s="181" t="s">
        <v>1285</v>
      </c>
      <c r="C67" s="181"/>
      <c r="D67" s="181"/>
      <c r="E67" s="181"/>
      <c r="F67" s="172"/>
      <c r="G67" s="172"/>
      <c r="H67" s="181"/>
      <c r="I67" s="181"/>
      <c r="J67" s="387">
        <f>+J66/I63</f>
        <v>1.1716442126292364E-3</v>
      </c>
    </row>
    <row r="68" spans="2:10" s="182" customFormat="1" ht="15" customHeight="1" x14ac:dyDescent="0.35">
      <c r="B68" s="181" t="s">
        <v>1286</v>
      </c>
      <c r="C68" s="181"/>
      <c r="D68" s="181"/>
      <c r="E68" s="181"/>
      <c r="F68" s="172"/>
      <c r="G68" s="172"/>
      <c r="H68" s="181"/>
      <c r="I68" s="181"/>
      <c r="J68" s="308">
        <v>20021126.129999999</v>
      </c>
    </row>
    <row r="69" spans="2:10" s="182" customFormat="1" ht="15" customHeight="1" x14ac:dyDescent="0.35">
      <c r="B69" s="181" t="s">
        <v>1287</v>
      </c>
      <c r="C69" s="181"/>
      <c r="D69" s="181"/>
      <c r="E69" s="181"/>
      <c r="F69" s="172"/>
      <c r="G69" s="172"/>
      <c r="H69" s="181"/>
      <c r="I69" s="181"/>
      <c r="J69" s="388">
        <f>+J68/I63</f>
        <v>1.962969230996846E-3</v>
      </c>
    </row>
    <row r="70" spans="2:10" s="182" customFormat="1" ht="15" customHeight="1" x14ac:dyDescent="0.35">
      <c r="B70" s="181" t="s">
        <v>1076</v>
      </c>
      <c r="C70" s="181"/>
      <c r="D70" s="181"/>
      <c r="E70" s="181"/>
      <c r="F70" s="172"/>
      <c r="G70" s="172"/>
      <c r="H70" s="181"/>
      <c r="I70" s="181"/>
      <c r="J70" s="379">
        <v>100.118440369678</v>
      </c>
    </row>
    <row r="71" spans="2:10" s="182" customFormat="1" ht="15" customHeight="1" x14ac:dyDescent="0.35">
      <c r="B71" s="181" t="s">
        <v>1288</v>
      </c>
      <c r="C71" s="181"/>
      <c r="D71" s="181"/>
      <c r="E71" s="181"/>
      <c r="F71" s="172"/>
      <c r="G71" s="172"/>
      <c r="H71" s="181"/>
      <c r="I71" s="181"/>
      <c r="J71" s="379">
        <v>322.57131636239399</v>
      </c>
    </row>
    <row r="72" spans="2:10" s="182" customFormat="1" ht="15" customHeight="1" x14ac:dyDescent="0.35">
      <c r="B72" s="181" t="s">
        <v>1289</v>
      </c>
      <c r="C72" s="181"/>
      <c r="D72" s="181"/>
      <c r="E72" s="181"/>
      <c r="F72" s="172"/>
      <c r="G72" s="172"/>
      <c r="H72" s="181"/>
      <c r="I72" s="181"/>
      <c r="J72" s="207">
        <v>0.54996330598560506</v>
      </c>
    </row>
    <row r="73" spans="2:10" s="182" customFormat="1" ht="15" customHeight="1" x14ac:dyDescent="0.35">
      <c r="B73" s="181" t="s">
        <v>1290</v>
      </c>
      <c r="C73" s="181"/>
      <c r="D73" s="181"/>
      <c r="E73" s="181"/>
      <c r="F73" s="172"/>
      <c r="G73" s="172"/>
      <c r="H73" s="181"/>
      <c r="I73" s="181"/>
      <c r="J73" s="207">
        <v>0.55258514171587703</v>
      </c>
    </row>
    <row r="74" spans="2:10" s="182" customFormat="1" ht="15" customHeight="1" x14ac:dyDescent="0.35">
      <c r="B74" s="181" t="s">
        <v>1291</v>
      </c>
      <c r="C74" s="181"/>
      <c r="D74" s="181"/>
      <c r="E74" s="181"/>
      <c r="F74" s="231"/>
      <c r="G74" s="231"/>
      <c r="H74" s="181"/>
      <c r="I74" s="181"/>
      <c r="J74" s="207">
        <v>9.6008130355991501E-3</v>
      </c>
    </row>
    <row r="75" spans="2:10" s="182" customFormat="1" ht="15" customHeight="1" x14ac:dyDescent="0.35">
      <c r="B75" s="181" t="s">
        <v>1292</v>
      </c>
      <c r="C75" s="181"/>
      <c r="D75" s="181"/>
      <c r="E75" s="181"/>
      <c r="F75" s="231"/>
      <c r="G75" s="231"/>
      <c r="H75" s="181"/>
      <c r="I75" s="181"/>
      <c r="J75" s="207">
        <v>1.20312655870245E-2</v>
      </c>
    </row>
    <row r="76" spans="2:10" s="182" customFormat="1" ht="15" customHeight="1" thickBot="1" x14ac:dyDescent="0.4">
      <c r="B76" s="183" t="s">
        <v>1293</v>
      </c>
      <c r="C76" s="183"/>
      <c r="D76" s="183"/>
      <c r="E76" s="183"/>
      <c r="F76" s="232"/>
      <c r="G76" s="232"/>
      <c r="H76" s="232"/>
      <c r="I76" s="232"/>
      <c r="J76" s="389">
        <v>61942</v>
      </c>
    </row>
    <row r="77" spans="2:10" s="182" customFormat="1" ht="15" customHeight="1" x14ac:dyDescent="0.35">
      <c r="B77" s="233" t="s">
        <v>1294</v>
      </c>
      <c r="C77" s="234"/>
      <c r="D77" s="234"/>
      <c r="E77" s="212"/>
      <c r="F77" s="235"/>
      <c r="G77" s="235" t="s">
        <v>1295</v>
      </c>
      <c r="H77" s="236" t="s">
        <v>1084</v>
      </c>
      <c r="I77" s="236" t="s">
        <v>1296</v>
      </c>
      <c r="J77" s="236" t="s">
        <v>1297</v>
      </c>
    </row>
    <row r="78" spans="2:10" s="182" customFormat="1" ht="15" customHeight="1" x14ac:dyDescent="0.35">
      <c r="B78" s="318" t="s">
        <v>1152</v>
      </c>
      <c r="C78" s="318"/>
      <c r="D78" s="318"/>
      <c r="E78" s="212"/>
      <c r="F78" s="237"/>
      <c r="G78" s="238">
        <v>23022</v>
      </c>
      <c r="H78" s="239">
        <v>0.12600433478555947</v>
      </c>
      <c r="I78" s="240">
        <v>673919624.77999914</v>
      </c>
      <c r="J78" s="239">
        <v>6.6074379583767065E-2</v>
      </c>
    </row>
    <row r="79" spans="2:10" s="182" customFormat="1" ht="15" customHeight="1" thickBot="1" x14ac:dyDescent="0.4">
      <c r="B79" s="241" t="s">
        <v>1274</v>
      </c>
      <c r="C79" s="241"/>
      <c r="D79" s="241"/>
      <c r="E79" s="242"/>
      <c r="F79" s="241"/>
      <c r="G79" s="243">
        <v>159686</v>
      </c>
      <c r="H79" s="244">
        <v>0.8739956652144405</v>
      </c>
      <c r="I79" s="243">
        <v>9525489420.3798504</v>
      </c>
      <c r="J79" s="244">
        <v>0.93392562041623295</v>
      </c>
    </row>
    <row r="80" spans="2:10" s="182" customFormat="1" ht="15" customHeight="1" x14ac:dyDescent="0.35">
      <c r="B80" s="190" t="s">
        <v>1298</v>
      </c>
      <c r="C80" s="245"/>
      <c r="D80" s="237"/>
      <c r="E80" s="212"/>
      <c r="F80" s="235"/>
      <c r="G80" s="246" t="s">
        <v>1295</v>
      </c>
      <c r="H80" s="247" t="s">
        <v>1084</v>
      </c>
      <c r="I80" s="247" t="s">
        <v>1296</v>
      </c>
      <c r="J80" s="247" t="s">
        <v>1297</v>
      </c>
    </row>
    <row r="81" spans="2:10" s="182" customFormat="1" ht="15" customHeight="1" x14ac:dyDescent="0.35">
      <c r="B81" s="237" t="s">
        <v>1152</v>
      </c>
      <c r="C81" s="237"/>
      <c r="D81" s="237"/>
      <c r="E81" s="212"/>
      <c r="F81" s="237"/>
      <c r="G81" s="238">
        <f>+G78+G79</f>
        <v>182708</v>
      </c>
      <c r="H81" s="239">
        <v>1</v>
      </c>
      <c r="I81" s="240">
        <f>+I78+I79</f>
        <v>10199409045.159849</v>
      </c>
      <c r="J81" s="239">
        <v>1</v>
      </c>
    </row>
    <row r="82" spans="2:10" s="182" customFormat="1" ht="15" customHeight="1" thickBot="1" x14ac:dyDescent="0.4">
      <c r="B82" s="241" t="s">
        <v>1274</v>
      </c>
      <c r="C82" s="241"/>
      <c r="D82" s="241"/>
      <c r="E82" s="242"/>
      <c r="F82" s="241"/>
      <c r="G82" s="243">
        <v>0</v>
      </c>
      <c r="H82" s="244">
        <v>0</v>
      </c>
      <c r="I82" s="243">
        <v>0</v>
      </c>
      <c r="J82" s="244">
        <v>0</v>
      </c>
    </row>
    <row r="83" spans="2:10" s="182" customFormat="1" ht="15" customHeight="1" x14ac:dyDescent="0.35">
      <c r="B83" s="190" t="s">
        <v>1299</v>
      </c>
      <c r="C83" s="248"/>
      <c r="D83" s="248"/>
      <c r="E83" s="248"/>
      <c r="F83" s="180"/>
      <c r="G83" s="246" t="s">
        <v>1295</v>
      </c>
      <c r="H83" s="247" t="s">
        <v>1084</v>
      </c>
      <c r="I83" s="247" t="s">
        <v>1296</v>
      </c>
      <c r="J83" s="247" t="s">
        <v>1297</v>
      </c>
    </row>
    <row r="84" spans="2:10" s="182" customFormat="1" ht="15" customHeight="1" x14ac:dyDescent="0.35">
      <c r="B84" s="181" t="s">
        <v>1236</v>
      </c>
      <c r="C84" s="181"/>
      <c r="D84" s="181"/>
      <c r="E84" s="181"/>
      <c r="F84" s="207"/>
      <c r="G84" s="238">
        <v>2732</v>
      </c>
      <c r="H84" s="207">
        <v>1.4952820894542111E-2</v>
      </c>
      <c r="I84" s="240">
        <v>99245467.139999881</v>
      </c>
      <c r="J84" s="207">
        <v>9.7305115130269307E-3</v>
      </c>
    </row>
    <row r="85" spans="2:10" s="182" customFormat="1" ht="15" customHeight="1" thickBot="1" x14ac:dyDescent="0.4">
      <c r="B85" s="183" t="s">
        <v>1300</v>
      </c>
      <c r="C85" s="183"/>
      <c r="D85" s="183"/>
      <c r="E85" s="183"/>
      <c r="F85" s="183"/>
      <c r="G85" s="243">
        <v>179976</v>
      </c>
      <c r="H85" s="244">
        <v>0.98504717910545792</v>
      </c>
      <c r="I85" s="243">
        <v>10100163578.019947</v>
      </c>
      <c r="J85" s="244">
        <v>0.99026948848697316</v>
      </c>
    </row>
    <row r="86" spans="2:10" s="182" customFormat="1" ht="15" customHeight="1" x14ac:dyDescent="0.35">
      <c r="B86" s="233" t="s">
        <v>1301</v>
      </c>
      <c r="C86" s="234"/>
      <c r="D86" s="234"/>
      <c r="E86" s="212"/>
      <c r="F86" s="212"/>
      <c r="G86" s="246" t="s">
        <v>1295</v>
      </c>
      <c r="H86" s="247" t="s">
        <v>1084</v>
      </c>
      <c r="I86" s="247" t="s">
        <v>1296</v>
      </c>
      <c r="J86" s="247" t="s">
        <v>1297</v>
      </c>
    </row>
    <row r="87" spans="2:10" s="182" customFormat="1" ht="15" customHeight="1" x14ac:dyDescent="0.35">
      <c r="B87" s="237" t="s">
        <v>1302</v>
      </c>
      <c r="C87" s="237"/>
      <c r="D87" s="237"/>
      <c r="E87" s="212"/>
      <c r="F87" s="212"/>
      <c r="G87" s="238">
        <v>149351</v>
      </c>
      <c r="H87" s="207">
        <v>0.81742999759178581</v>
      </c>
      <c r="I87" s="240">
        <v>8047368721.9400158</v>
      </c>
      <c r="J87" s="207">
        <v>0.78900343013096264</v>
      </c>
    </row>
    <row r="88" spans="2:10" s="182" customFormat="1" ht="15" customHeight="1" x14ac:dyDescent="0.35">
      <c r="B88" s="237" t="s">
        <v>1303</v>
      </c>
      <c r="C88" s="237"/>
      <c r="D88" s="237"/>
      <c r="E88" s="212"/>
      <c r="F88" s="212"/>
      <c r="G88" s="238">
        <v>0</v>
      </c>
      <c r="H88" s="207">
        <v>0</v>
      </c>
      <c r="I88" s="240">
        <v>0</v>
      </c>
      <c r="J88" s="207">
        <v>0</v>
      </c>
    </row>
    <row r="89" spans="2:10" s="182" customFormat="1" ht="15" customHeight="1" x14ac:dyDescent="0.35">
      <c r="B89" s="237" t="s">
        <v>1304</v>
      </c>
      <c r="C89" s="237"/>
      <c r="D89" s="237"/>
      <c r="E89" s="212"/>
      <c r="F89" s="212"/>
      <c r="G89" s="238">
        <v>59</v>
      </c>
      <c r="H89" s="207">
        <v>3.229196313242989E-4</v>
      </c>
      <c r="I89" s="240">
        <v>582279.68000000005</v>
      </c>
      <c r="J89" s="207">
        <v>5.7089550720226565E-5</v>
      </c>
    </row>
    <row r="90" spans="2:10" s="182" customFormat="1" ht="15" customHeight="1" x14ac:dyDescent="0.35">
      <c r="B90" s="237" t="s">
        <v>1305</v>
      </c>
      <c r="C90" s="237"/>
      <c r="D90" s="237"/>
      <c r="E90" s="212"/>
      <c r="F90" s="212"/>
      <c r="G90" s="238">
        <v>0</v>
      </c>
      <c r="H90" s="207">
        <v>0</v>
      </c>
      <c r="I90" s="240">
        <v>0</v>
      </c>
      <c r="J90" s="207">
        <v>0</v>
      </c>
    </row>
    <row r="91" spans="2:10" s="182" customFormat="1" ht="15" customHeight="1" x14ac:dyDescent="0.35">
      <c r="B91" s="237" t="s">
        <v>1306</v>
      </c>
      <c r="C91" s="237"/>
      <c r="D91" s="237"/>
      <c r="E91" s="212"/>
      <c r="F91" s="212"/>
      <c r="G91" s="238">
        <v>33291</v>
      </c>
      <c r="H91" s="207">
        <v>0.18220877027825821</v>
      </c>
      <c r="I91" s="240">
        <v>2151396992.0599966</v>
      </c>
      <c r="J91" s="207">
        <v>0.21093349453230453</v>
      </c>
    </row>
    <row r="92" spans="2:10" s="182" customFormat="1" ht="15" customHeight="1" thickBot="1" x14ac:dyDescent="0.4">
      <c r="B92" s="183" t="s">
        <v>97</v>
      </c>
      <c r="C92" s="183"/>
      <c r="D92" s="183"/>
      <c r="E92" s="183"/>
      <c r="F92" s="183"/>
      <c r="G92" s="243">
        <v>7</v>
      </c>
      <c r="H92" s="244">
        <v>3.8312498631696475E-5</v>
      </c>
      <c r="I92" s="243">
        <v>61051.479999999996</v>
      </c>
      <c r="J92" s="244">
        <v>5.9857860126681684E-6</v>
      </c>
    </row>
    <row r="93" spans="2:10" s="182" customFormat="1" ht="15" customHeight="1" x14ac:dyDescent="0.35">
      <c r="B93" s="181"/>
      <c r="C93" s="181"/>
      <c r="D93" s="181"/>
      <c r="E93" s="181"/>
      <c r="F93" s="181"/>
      <c r="G93" s="250"/>
      <c r="H93" s="206"/>
      <c r="I93" s="250"/>
      <c r="J93" s="206"/>
    </row>
    <row r="94" spans="2:10" s="182" customFormat="1" ht="15" customHeight="1" x14ac:dyDescent="0.35">
      <c r="B94" s="215" t="s">
        <v>1307</v>
      </c>
      <c r="C94" s="215"/>
      <c r="D94" s="215"/>
      <c r="E94" s="215"/>
      <c r="F94" s="215"/>
      <c r="G94" s="215"/>
      <c r="H94" s="215"/>
      <c r="I94" s="215"/>
      <c r="J94" s="215"/>
    </row>
    <row r="95" spans="2:10" s="182" customFormat="1" ht="15" customHeight="1" x14ac:dyDescent="0.35">
      <c r="B95" s="190" t="s">
        <v>1308</v>
      </c>
      <c r="C95" s="248"/>
      <c r="D95" s="248"/>
      <c r="E95" s="248"/>
      <c r="F95" s="180"/>
      <c r="G95" s="320" t="s">
        <v>1295</v>
      </c>
      <c r="H95" s="251" t="s">
        <v>1084</v>
      </c>
      <c r="I95" s="251" t="s">
        <v>1296</v>
      </c>
      <c r="J95" s="251" t="s">
        <v>1297</v>
      </c>
    </row>
    <row r="96" spans="2:10" s="182" customFormat="1" ht="15" customHeight="1" x14ac:dyDescent="0.35">
      <c r="B96" s="181" t="s">
        <v>1309</v>
      </c>
      <c r="C96" s="181"/>
      <c r="D96" s="181"/>
      <c r="E96" s="181"/>
      <c r="F96" s="252"/>
      <c r="G96" s="238">
        <v>7751</v>
      </c>
      <c r="H96" s="207">
        <v>4.2422882413468484E-2</v>
      </c>
      <c r="I96" s="240">
        <v>799516660.56000531</v>
      </c>
      <c r="J96" s="207">
        <v>7.8388527905879246E-2</v>
      </c>
    </row>
    <row r="97" spans="2:10" s="182" customFormat="1" ht="15" customHeight="1" x14ac:dyDescent="0.35">
      <c r="B97" s="181" t="s">
        <v>1310</v>
      </c>
      <c r="C97" s="181"/>
      <c r="D97" s="181"/>
      <c r="E97" s="181"/>
      <c r="F97" s="252"/>
      <c r="G97" s="238">
        <v>11625</v>
      </c>
      <c r="H97" s="207">
        <v>6.3626113799067366E-2</v>
      </c>
      <c r="I97" s="240">
        <v>1140129495.4699991</v>
      </c>
      <c r="J97" s="207">
        <v>0.11178387791114508</v>
      </c>
    </row>
    <row r="98" spans="2:10" s="182" customFormat="1" ht="15" customHeight="1" x14ac:dyDescent="0.35">
      <c r="B98" s="181" t="s">
        <v>1311</v>
      </c>
      <c r="C98" s="181"/>
      <c r="D98" s="181"/>
      <c r="E98" s="181"/>
      <c r="F98" s="252"/>
      <c r="G98" s="238">
        <v>12433</v>
      </c>
      <c r="H98" s="207">
        <v>6.8048470783983184E-2</v>
      </c>
      <c r="I98" s="240">
        <v>1221946712.6300027</v>
      </c>
      <c r="J98" s="207">
        <v>0.11980563846587335</v>
      </c>
    </row>
    <row r="99" spans="2:10" s="182" customFormat="1" ht="15" customHeight="1" x14ac:dyDescent="0.35">
      <c r="B99" s="181" t="s">
        <v>1312</v>
      </c>
      <c r="C99" s="181"/>
      <c r="D99" s="181"/>
      <c r="E99" s="181"/>
      <c r="F99" s="252"/>
      <c r="G99" s="238">
        <v>8804</v>
      </c>
      <c r="H99" s="207">
        <v>4.8186176850493687E-2</v>
      </c>
      <c r="I99" s="240">
        <v>852570189.13999426</v>
      </c>
      <c r="J99" s="207">
        <v>8.3590155602649055E-2</v>
      </c>
    </row>
    <row r="100" spans="2:10" s="182" customFormat="1" ht="15" customHeight="1" x14ac:dyDescent="0.35">
      <c r="B100" s="181" t="s">
        <v>1313</v>
      </c>
      <c r="C100" s="181"/>
      <c r="D100" s="181"/>
      <c r="E100" s="181"/>
      <c r="F100" s="252"/>
      <c r="G100" s="238">
        <v>6118</v>
      </c>
      <c r="H100" s="207">
        <v>3.348512380410272E-2</v>
      </c>
      <c r="I100" s="240">
        <v>519475268.64000034</v>
      </c>
      <c r="J100" s="207">
        <v>5.0931898734516243E-2</v>
      </c>
    </row>
    <row r="101" spans="2:10" s="182" customFormat="1" ht="15" customHeight="1" x14ac:dyDescent="0.35">
      <c r="B101" s="181" t="s">
        <v>1314</v>
      </c>
      <c r="C101" s="181"/>
      <c r="D101" s="181"/>
      <c r="E101" s="181"/>
      <c r="F101" s="252"/>
      <c r="G101" s="238">
        <v>4144</v>
      </c>
      <c r="H101" s="207">
        <v>2.2680999189964315E-2</v>
      </c>
      <c r="I101" s="240">
        <v>328301833.07999951</v>
      </c>
      <c r="J101" s="207">
        <v>3.2188319110094871E-2</v>
      </c>
    </row>
    <row r="102" spans="2:10" s="182" customFormat="1" ht="15" customHeight="1" x14ac:dyDescent="0.35">
      <c r="B102" s="181" t="s">
        <v>1315</v>
      </c>
      <c r="C102" s="181"/>
      <c r="D102" s="181"/>
      <c r="E102" s="181"/>
      <c r="F102" s="252"/>
      <c r="G102" s="238">
        <v>2143</v>
      </c>
      <c r="H102" s="207">
        <v>1.1729097795389365E-2</v>
      </c>
      <c r="I102" s="240">
        <v>146783942.26999992</v>
      </c>
      <c r="J102" s="207">
        <v>1.4391416367368239E-2</v>
      </c>
    </row>
    <row r="103" spans="2:10" s="182" customFormat="1" ht="15" customHeight="1" x14ac:dyDescent="0.35">
      <c r="B103" s="181" t="s">
        <v>1316</v>
      </c>
      <c r="C103" s="181"/>
      <c r="D103" s="181"/>
      <c r="E103" s="181"/>
      <c r="F103" s="252"/>
      <c r="G103" s="238">
        <v>2150</v>
      </c>
      <c r="H103" s="207">
        <v>1.1767410294021062E-2</v>
      </c>
      <c r="I103" s="240">
        <v>130342917.2800003</v>
      </c>
      <c r="J103" s="207">
        <v>1.2779457780630174E-2</v>
      </c>
    </row>
    <row r="104" spans="2:10" s="182" customFormat="1" ht="15" customHeight="1" x14ac:dyDescent="0.35">
      <c r="B104" s="181" t="s">
        <v>1317</v>
      </c>
      <c r="C104" s="181"/>
      <c r="D104" s="181"/>
      <c r="E104" s="181"/>
      <c r="F104" s="252"/>
      <c r="G104" s="238">
        <v>2362</v>
      </c>
      <c r="H104" s="207">
        <v>1.292773168115244E-2</v>
      </c>
      <c r="I104" s="240">
        <v>131101173.24000008</v>
      </c>
      <c r="J104" s="207">
        <v>1.2853800907437075E-2</v>
      </c>
    </row>
    <row r="105" spans="2:10" s="182" customFormat="1" ht="15" customHeight="1" x14ac:dyDescent="0.35">
      <c r="B105" s="181" t="s">
        <v>1318</v>
      </c>
      <c r="C105" s="181"/>
      <c r="D105" s="181"/>
      <c r="E105" s="181"/>
      <c r="F105" s="252"/>
      <c r="G105" s="238">
        <v>5252</v>
      </c>
      <c r="H105" s="207">
        <v>2.8745320401952844E-2</v>
      </c>
      <c r="I105" s="240">
        <v>315882841.63999957</v>
      </c>
      <c r="J105" s="207">
        <v>3.0970700384832236E-2</v>
      </c>
    </row>
    <row r="106" spans="2:10" s="182" customFormat="1" ht="15" customHeight="1" x14ac:dyDescent="0.35">
      <c r="B106" s="181" t="s">
        <v>1319</v>
      </c>
      <c r="C106" s="181"/>
      <c r="D106" s="181"/>
      <c r="E106" s="181"/>
      <c r="F106" s="252"/>
      <c r="G106" s="238">
        <v>10626</v>
      </c>
      <c r="H106" s="207">
        <v>5.8158372922915251E-2</v>
      </c>
      <c r="I106" s="240">
        <v>657529991.77000058</v>
      </c>
      <c r="J106" s="207">
        <v>6.4467459718366746E-2</v>
      </c>
    </row>
    <row r="107" spans="2:10" s="182" customFormat="1" ht="15" customHeight="1" x14ac:dyDescent="0.35">
      <c r="B107" s="181" t="s">
        <v>1320</v>
      </c>
      <c r="C107" s="181"/>
      <c r="D107" s="181"/>
      <c r="E107" s="181"/>
      <c r="F107" s="252"/>
      <c r="G107" s="238">
        <v>9441</v>
      </c>
      <c r="H107" s="207">
        <v>5.1672614225978061E-2</v>
      </c>
      <c r="I107" s="240">
        <v>484536016.31000084</v>
      </c>
      <c r="J107" s="207">
        <v>4.7506283370400679E-2</v>
      </c>
    </row>
    <row r="108" spans="2:10" s="182" customFormat="1" ht="15" customHeight="1" thickBot="1" x14ac:dyDescent="0.4">
      <c r="B108" s="183" t="s">
        <v>1321</v>
      </c>
      <c r="C108" s="183"/>
      <c r="D108" s="183"/>
      <c r="E108" s="183"/>
      <c r="F108" s="253"/>
      <c r="G108" s="243">
        <v>99859</v>
      </c>
      <c r="H108" s="244">
        <v>0.54654968583751118</v>
      </c>
      <c r="I108" s="243">
        <v>3471292003.1300411</v>
      </c>
      <c r="J108" s="244">
        <v>0.34034246374080701</v>
      </c>
    </row>
    <row r="109" spans="2:10" s="182" customFormat="1" ht="15" customHeight="1" x14ac:dyDescent="0.35">
      <c r="B109" s="190" t="s">
        <v>1322</v>
      </c>
      <c r="C109" s="254"/>
      <c r="D109" s="254"/>
      <c r="E109" s="254"/>
      <c r="F109" s="185"/>
      <c r="G109" s="246" t="s">
        <v>1295</v>
      </c>
      <c r="H109" s="180" t="s">
        <v>1084</v>
      </c>
      <c r="I109" s="180" t="s">
        <v>1296</v>
      </c>
      <c r="J109" s="180" t="s">
        <v>1297</v>
      </c>
    </row>
    <row r="110" spans="2:10" s="182" customFormat="1" ht="15" customHeight="1" x14ac:dyDescent="0.35">
      <c r="B110" s="181" t="s">
        <v>1323</v>
      </c>
      <c r="C110" s="181"/>
      <c r="D110" s="181"/>
      <c r="E110" s="181"/>
      <c r="F110" s="256"/>
      <c r="G110" s="238">
        <v>14972</v>
      </c>
      <c r="H110" s="207">
        <v>8.1944961359108517E-2</v>
      </c>
      <c r="I110" s="240">
        <v>120088160.96999973</v>
      </c>
      <c r="J110" s="207">
        <v>1.1774031263800142E-2</v>
      </c>
    </row>
    <row r="111" spans="2:10" s="182" customFormat="1" ht="15" customHeight="1" x14ac:dyDescent="0.35">
      <c r="B111" s="181" t="s">
        <v>1324</v>
      </c>
      <c r="C111" s="181"/>
      <c r="D111" s="181"/>
      <c r="E111" s="181"/>
      <c r="F111" s="256"/>
      <c r="G111" s="238">
        <v>8609</v>
      </c>
      <c r="H111" s="207">
        <v>4.7118900102896426E-2</v>
      </c>
      <c r="I111" s="240">
        <v>176913957.43000013</v>
      </c>
      <c r="J111" s="207">
        <v>1.7345510572884859E-2</v>
      </c>
    </row>
    <row r="112" spans="2:10" s="182" customFormat="1" ht="15" customHeight="1" x14ac:dyDescent="0.35">
      <c r="B112" s="181" t="s">
        <v>1325</v>
      </c>
      <c r="C112" s="181"/>
      <c r="D112" s="181"/>
      <c r="E112" s="181"/>
      <c r="F112" s="256"/>
      <c r="G112" s="238">
        <v>10227</v>
      </c>
      <c r="H112" s="207">
        <v>5.597456050090855E-2</v>
      </c>
      <c r="I112" s="240">
        <v>262963283.0000011</v>
      </c>
      <c r="J112" s="207">
        <v>2.5782207756907951E-2</v>
      </c>
    </row>
    <row r="113" spans="2:10" s="182" customFormat="1" ht="15" customHeight="1" x14ac:dyDescent="0.35">
      <c r="B113" s="181" t="s">
        <v>1326</v>
      </c>
      <c r="C113" s="181"/>
      <c r="D113" s="181"/>
      <c r="E113" s="181"/>
      <c r="F113" s="256"/>
      <c r="G113" s="238">
        <v>14601</v>
      </c>
      <c r="H113" s="207">
        <v>7.9914398931628605E-2</v>
      </c>
      <c r="I113" s="240">
        <v>443343163.29999644</v>
      </c>
      <c r="J113" s="207">
        <v>4.3467534377433323E-2</v>
      </c>
    </row>
    <row r="114" spans="2:10" s="182" customFormat="1" ht="15" customHeight="1" x14ac:dyDescent="0.35">
      <c r="B114" s="181" t="s">
        <v>1327</v>
      </c>
      <c r="C114" s="181"/>
      <c r="D114" s="181"/>
      <c r="E114" s="181"/>
      <c r="F114" s="256"/>
      <c r="G114" s="238">
        <v>10664</v>
      </c>
      <c r="H114" s="207">
        <v>5.8366355058344463E-2</v>
      </c>
      <c r="I114" s="240">
        <v>382314737.8100009</v>
      </c>
      <c r="J114" s="207">
        <v>3.748400874180291E-2</v>
      </c>
    </row>
    <row r="115" spans="2:10" s="182" customFormat="1" ht="15" customHeight="1" x14ac:dyDescent="0.35">
      <c r="B115" s="181" t="s">
        <v>1328</v>
      </c>
      <c r="C115" s="181"/>
      <c r="D115" s="181"/>
      <c r="E115" s="181"/>
      <c r="F115" s="256"/>
      <c r="G115" s="238">
        <v>7012</v>
      </c>
      <c r="H115" s="207">
        <v>3.8378177200779386E-2</v>
      </c>
      <c r="I115" s="240">
        <v>305352234.42999965</v>
      </c>
      <c r="J115" s="207">
        <v>2.9938228095175851E-2</v>
      </c>
    </row>
    <row r="116" spans="2:10" s="182" customFormat="1" ht="15" customHeight="1" x14ac:dyDescent="0.35">
      <c r="B116" s="181" t="s">
        <v>1329</v>
      </c>
      <c r="C116" s="181"/>
      <c r="D116" s="181"/>
      <c r="E116" s="181"/>
      <c r="F116" s="256"/>
      <c r="G116" s="238">
        <v>7900</v>
      </c>
      <c r="H116" s="207">
        <v>4.3238391312914598E-2</v>
      </c>
      <c r="I116" s="240">
        <v>388507660.84000033</v>
      </c>
      <c r="J116" s="207">
        <v>3.8091193236765214E-2</v>
      </c>
    </row>
    <row r="117" spans="2:10" s="182" customFormat="1" ht="15" customHeight="1" x14ac:dyDescent="0.35">
      <c r="B117" s="181" t="s">
        <v>1330</v>
      </c>
      <c r="C117" s="181"/>
      <c r="D117" s="181"/>
      <c r="E117" s="181"/>
      <c r="F117" s="256"/>
      <c r="G117" s="238">
        <v>8627</v>
      </c>
      <c r="H117" s="207">
        <v>4.7217417956520784E-2</v>
      </c>
      <c r="I117" s="240">
        <v>458296520.4999994</v>
      </c>
      <c r="J117" s="207">
        <v>4.4933634730286505E-2</v>
      </c>
    </row>
    <row r="118" spans="2:10" s="182" customFormat="1" ht="15" customHeight="1" x14ac:dyDescent="0.35">
      <c r="B118" s="181" t="s">
        <v>1331</v>
      </c>
      <c r="C118" s="181"/>
      <c r="D118" s="181"/>
      <c r="E118" s="181"/>
      <c r="F118" s="256"/>
      <c r="G118" s="238">
        <v>8117</v>
      </c>
      <c r="H118" s="207">
        <v>4.4426078770497188E-2</v>
      </c>
      <c r="I118" s="240">
        <v>451840368.0699991</v>
      </c>
      <c r="J118" s="207">
        <v>4.4300641936153594E-2</v>
      </c>
    </row>
    <row r="119" spans="2:10" s="182" customFormat="1" ht="15" customHeight="1" x14ac:dyDescent="0.35">
      <c r="B119" s="181" t="s">
        <v>1332</v>
      </c>
      <c r="C119" s="181"/>
      <c r="D119" s="181"/>
      <c r="E119" s="181"/>
      <c r="F119" s="256"/>
      <c r="G119" s="238">
        <v>11367</v>
      </c>
      <c r="H119" s="207">
        <v>6.2214024563784838E-2</v>
      </c>
      <c r="I119" s="240">
        <v>647871269.71999753</v>
      </c>
      <c r="J119" s="207">
        <v>6.3520471318623803E-2</v>
      </c>
    </row>
    <row r="120" spans="2:10" s="182" customFormat="1" ht="15" customHeight="1" x14ac:dyDescent="0.35">
      <c r="B120" s="181" t="s">
        <v>1333</v>
      </c>
      <c r="C120" s="181"/>
      <c r="D120" s="181"/>
      <c r="E120" s="181"/>
      <c r="F120" s="256"/>
      <c r="G120" s="238">
        <v>13435</v>
      </c>
      <c r="H120" s="207">
        <v>7.3532631302406032E-2</v>
      </c>
      <c r="I120" s="240">
        <v>834508208.66999948</v>
      </c>
      <c r="J120" s="207">
        <v>8.181927060431067E-2</v>
      </c>
    </row>
    <row r="121" spans="2:10" s="182" customFormat="1" ht="15" customHeight="1" x14ac:dyDescent="0.35">
      <c r="B121" s="181" t="s">
        <v>1334</v>
      </c>
      <c r="C121" s="181"/>
      <c r="D121" s="181"/>
      <c r="E121" s="181"/>
      <c r="F121" s="256"/>
      <c r="G121" s="238">
        <v>12628</v>
      </c>
      <c r="H121" s="207">
        <v>6.9115747531580451E-2</v>
      </c>
      <c r="I121" s="240">
        <v>889368765.28000188</v>
      </c>
      <c r="J121" s="207">
        <v>8.7198068176512739E-2</v>
      </c>
    </row>
    <row r="122" spans="2:10" s="182" customFormat="1" ht="15" customHeight="1" x14ac:dyDescent="0.35">
      <c r="B122" s="181" t="s">
        <v>1335</v>
      </c>
      <c r="C122" s="181"/>
      <c r="D122" s="181"/>
      <c r="E122" s="181"/>
      <c r="F122" s="256"/>
      <c r="G122" s="238">
        <v>10400</v>
      </c>
      <c r="H122" s="207">
        <v>5.6921426538520482E-2</v>
      </c>
      <c r="I122" s="240">
        <v>820075454.86000001</v>
      </c>
      <c r="J122" s="207">
        <v>8.0404212756733873E-2</v>
      </c>
    </row>
    <row r="123" spans="2:10" s="182" customFormat="1" ht="15" customHeight="1" x14ac:dyDescent="0.35">
      <c r="B123" s="181" t="s">
        <v>1336</v>
      </c>
      <c r="C123" s="181"/>
      <c r="D123" s="181"/>
      <c r="E123" s="181"/>
      <c r="F123" s="256"/>
      <c r="G123" s="238">
        <v>40000</v>
      </c>
      <c r="H123" s="207">
        <v>0.21892856360969415</v>
      </c>
      <c r="I123" s="240">
        <v>3632351143.7999983</v>
      </c>
      <c r="J123" s="207">
        <v>0.35613349045194792</v>
      </c>
    </row>
    <row r="124" spans="2:10" s="182" customFormat="1" ht="15" customHeight="1" thickBot="1" x14ac:dyDescent="0.4">
      <c r="B124" s="183" t="s">
        <v>1337</v>
      </c>
      <c r="C124" s="183"/>
      <c r="D124" s="183"/>
      <c r="E124" s="183"/>
      <c r="F124" s="257"/>
      <c r="G124" s="243">
        <v>4149</v>
      </c>
      <c r="H124" s="244">
        <v>2.2708365260415527E-2</v>
      </c>
      <c r="I124" s="243">
        <v>385614116.48000079</v>
      </c>
      <c r="J124" s="244">
        <v>3.7807495980660695E-2</v>
      </c>
    </row>
    <row r="125" spans="2:10" s="182" customFormat="1" ht="15" customHeight="1" x14ac:dyDescent="0.35">
      <c r="B125" s="190" t="s">
        <v>1338</v>
      </c>
      <c r="C125" s="248"/>
      <c r="D125" s="248"/>
      <c r="E125" s="248"/>
      <c r="F125" s="248"/>
      <c r="G125" s="249" t="s">
        <v>1295</v>
      </c>
      <c r="H125" s="255" t="s">
        <v>1084</v>
      </c>
      <c r="I125" s="255" t="s">
        <v>1296</v>
      </c>
      <c r="J125" s="255" t="s">
        <v>1297</v>
      </c>
    </row>
    <row r="126" spans="2:10" ht="15" customHeight="1" x14ac:dyDescent="0.35">
      <c r="B126" s="181" t="s">
        <v>1339</v>
      </c>
      <c r="C126" s="181"/>
      <c r="D126" s="181"/>
      <c r="E126" s="181"/>
      <c r="F126" s="258"/>
      <c r="G126" s="238">
        <v>67060</v>
      </c>
      <c r="H126" s="207">
        <v>0.36703373689165225</v>
      </c>
      <c r="I126" s="240">
        <v>1958585633.8799975</v>
      </c>
      <c r="J126" s="207">
        <v>0.19202932495480421</v>
      </c>
    </row>
    <row r="127" spans="2:10" s="182" customFormat="1" ht="15" customHeight="1" x14ac:dyDescent="0.35">
      <c r="B127" s="181" t="s">
        <v>1340</v>
      </c>
      <c r="C127" s="181"/>
      <c r="D127" s="181"/>
      <c r="E127" s="181"/>
      <c r="F127" s="258"/>
      <c r="G127" s="238">
        <v>26153</v>
      </c>
      <c r="H127" s="207">
        <v>0.14314096810210827</v>
      </c>
      <c r="I127" s="240">
        <v>1387926935.7599924</v>
      </c>
      <c r="J127" s="207">
        <v>0.13607915219545161</v>
      </c>
    </row>
    <row r="128" spans="2:10" s="182" customFormat="1" ht="15" customHeight="1" x14ac:dyDescent="0.35">
      <c r="B128" s="181" t="s">
        <v>1341</v>
      </c>
      <c r="C128" s="181"/>
      <c r="D128" s="181"/>
      <c r="E128" s="181"/>
      <c r="F128" s="258"/>
      <c r="G128" s="238">
        <v>28703</v>
      </c>
      <c r="H128" s="207">
        <v>0.15709766403222628</v>
      </c>
      <c r="I128" s="240">
        <v>1907942739.1299939</v>
      </c>
      <c r="J128" s="207">
        <v>0.18706404760140347</v>
      </c>
    </row>
    <row r="129" spans="2:10" s="182" customFormat="1" ht="15" customHeight="1" x14ac:dyDescent="0.35">
      <c r="B129" s="181" t="s">
        <v>1342</v>
      </c>
      <c r="C129" s="181"/>
      <c r="D129" s="181"/>
      <c r="E129" s="181"/>
      <c r="F129" s="258"/>
      <c r="G129" s="238">
        <v>36830</v>
      </c>
      <c r="H129" s="207">
        <v>0.20157847494362591</v>
      </c>
      <c r="I129" s="240">
        <v>2700200179.8400183</v>
      </c>
      <c r="J129" s="207">
        <v>0.26474084605140591</v>
      </c>
    </row>
    <row r="130" spans="2:10" s="182" customFormat="1" ht="15" customHeight="1" x14ac:dyDescent="0.35">
      <c r="B130" s="181" t="s">
        <v>1343</v>
      </c>
      <c r="C130" s="181"/>
      <c r="D130" s="181"/>
      <c r="E130" s="181"/>
      <c r="F130" s="258"/>
      <c r="G130" s="238">
        <v>23962</v>
      </c>
      <c r="H130" s="207">
        <v>0.13114915603038729</v>
      </c>
      <c r="I130" s="240">
        <v>2244753556.5499911</v>
      </c>
      <c r="J130" s="207">
        <v>0.22008662919693492</v>
      </c>
    </row>
    <row r="131" spans="2:10" s="182" customFormat="1" ht="15" customHeight="1" thickBot="1" x14ac:dyDescent="0.4">
      <c r="B131" s="183" t="s">
        <v>1344</v>
      </c>
      <c r="C131" s="183"/>
      <c r="D131" s="183"/>
      <c r="E131" s="183"/>
      <c r="F131" s="257"/>
      <c r="G131" s="243">
        <v>0</v>
      </c>
      <c r="H131" s="244">
        <v>0</v>
      </c>
      <c r="I131" s="243">
        <v>0</v>
      </c>
      <c r="J131" s="244">
        <v>0</v>
      </c>
    </row>
    <row r="132" spans="2:10" s="182" customFormat="1" ht="15" customHeight="1" x14ac:dyDescent="0.35">
      <c r="B132" s="190" t="s">
        <v>1345</v>
      </c>
      <c r="C132" s="248"/>
      <c r="D132" s="248"/>
      <c r="E132" s="248"/>
      <c r="F132" s="248"/>
      <c r="G132" s="246" t="s">
        <v>1295</v>
      </c>
      <c r="H132" s="180" t="s">
        <v>1084</v>
      </c>
      <c r="I132" s="180" t="s">
        <v>1296</v>
      </c>
      <c r="J132" s="180" t="s">
        <v>1297</v>
      </c>
    </row>
    <row r="133" spans="2:10" s="182" customFormat="1" ht="15" customHeight="1" x14ac:dyDescent="0.35">
      <c r="B133" s="181" t="s">
        <v>1346</v>
      </c>
      <c r="C133" s="181"/>
      <c r="D133" s="181"/>
      <c r="E133" s="181"/>
      <c r="F133" s="181"/>
      <c r="G133" s="238">
        <v>172386</v>
      </c>
      <c r="H133" s="207">
        <v>0.94350548416051838</v>
      </c>
      <c r="I133" s="240">
        <v>9521987788.2400703</v>
      </c>
      <c r="J133" s="207">
        <v>0.93358230325692659</v>
      </c>
    </row>
    <row r="134" spans="2:10" s="182" customFormat="1" ht="15" customHeight="1" x14ac:dyDescent="0.35">
      <c r="B134" s="181" t="s">
        <v>1347</v>
      </c>
      <c r="C134" s="181"/>
      <c r="D134" s="181"/>
      <c r="E134" s="181"/>
      <c r="F134" s="181"/>
      <c r="G134" s="238">
        <v>10317</v>
      </c>
      <c r="H134" s="207">
        <v>5.6467149769030368E-2</v>
      </c>
      <c r="I134" s="240">
        <v>677334010.76000011</v>
      </c>
      <c r="J134" s="207">
        <v>6.6409142702381921E-2</v>
      </c>
    </row>
    <row r="135" spans="2:10" s="182" customFormat="1" ht="15" customHeight="1" x14ac:dyDescent="0.35">
      <c r="B135" s="181" t="s">
        <v>1348</v>
      </c>
      <c r="C135" s="181"/>
      <c r="D135" s="181"/>
      <c r="E135" s="181"/>
      <c r="F135" s="181"/>
      <c r="G135" s="238">
        <v>5</v>
      </c>
      <c r="H135" s="207">
        <v>2.7366070451211771E-5</v>
      </c>
      <c r="I135" s="240">
        <v>87246.16</v>
      </c>
      <c r="J135" s="207">
        <v>8.5540406913477927E-6</v>
      </c>
    </row>
    <row r="136" spans="2:10" s="182" customFormat="1" ht="15" customHeight="1" thickBot="1" x14ac:dyDescent="0.4">
      <c r="B136" s="183" t="s">
        <v>97</v>
      </c>
      <c r="C136" s="183"/>
      <c r="D136" s="183"/>
      <c r="E136" s="183"/>
      <c r="F136" s="257"/>
      <c r="G136" s="238">
        <v>0</v>
      </c>
      <c r="H136" s="244">
        <v>0</v>
      </c>
      <c r="I136" s="243">
        <v>0</v>
      </c>
      <c r="J136" s="244">
        <v>0</v>
      </c>
    </row>
    <row r="137" spans="2:10" s="182" customFormat="1" ht="15" customHeight="1" x14ac:dyDescent="0.35">
      <c r="B137" s="190" t="s">
        <v>1349</v>
      </c>
      <c r="C137" s="248"/>
      <c r="D137" s="248"/>
      <c r="E137" s="248"/>
      <c r="F137" s="248"/>
      <c r="G137" s="246" t="s">
        <v>1295</v>
      </c>
      <c r="H137" s="180" t="s">
        <v>1084</v>
      </c>
      <c r="I137" s="180" t="s">
        <v>1296</v>
      </c>
      <c r="J137" s="180" t="s">
        <v>1297</v>
      </c>
    </row>
    <row r="138" spans="2:10" s="182" customFormat="1" ht="15" customHeight="1" x14ac:dyDescent="0.35">
      <c r="B138" s="245" t="s">
        <v>484</v>
      </c>
      <c r="C138" s="245"/>
      <c r="D138" s="237"/>
      <c r="E138" s="353"/>
      <c r="F138" s="354"/>
      <c r="G138" s="259"/>
      <c r="H138" s="260"/>
      <c r="I138" s="261"/>
      <c r="J138" s="207"/>
    </row>
    <row r="139" spans="2:10" s="182" customFormat="1" ht="15" customHeight="1" x14ac:dyDescent="0.35">
      <c r="B139" s="237" t="s">
        <v>1350</v>
      </c>
      <c r="C139" s="237"/>
      <c r="D139" s="237"/>
      <c r="E139" s="355"/>
      <c r="F139" s="356"/>
      <c r="G139" s="238">
        <v>113217</v>
      </c>
      <c r="H139" s="207">
        <v>0.61966087965496863</v>
      </c>
      <c r="I139" s="240">
        <v>5791606494.009964</v>
      </c>
      <c r="J139" s="207">
        <v>0.5678374568924961</v>
      </c>
    </row>
    <row r="140" spans="2:10" s="182" customFormat="1" ht="15" customHeight="1" x14ac:dyDescent="0.35">
      <c r="B140" s="237" t="s">
        <v>1351</v>
      </c>
      <c r="C140" s="237"/>
      <c r="D140" s="237"/>
      <c r="E140" s="355"/>
      <c r="F140" s="356"/>
      <c r="G140" s="238">
        <v>68995</v>
      </c>
      <c r="H140" s="207">
        <v>0.37762440615627119</v>
      </c>
      <c r="I140" s="240">
        <v>4378377463.5200157</v>
      </c>
      <c r="J140" s="207">
        <v>0.4292775634484165</v>
      </c>
    </row>
    <row r="141" spans="2:10" s="182" customFormat="1" ht="15" customHeight="1" x14ac:dyDescent="0.35">
      <c r="B141" s="237" t="s">
        <v>97</v>
      </c>
      <c r="C141" s="237"/>
      <c r="D141" s="237"/>
      <c r="E141" s="355"/>
      <c r="F141" s="356"/>
      <c r="G141" s="238">
        <v>496</v>
      </c>
      <c r="H141" s="207">
        <v>2.7147141887602076E-3</v>
      </c>
      <c r="I141" s="240">
        <v>29425087.630000003</v>
      </c>
      <c r="J141" s="207">
        <v>2.8849796590875395E-3</v>
      </c>
    </row>
    <row r="142" spans="2:10" s="182" customFormat="1" ht="15" customHeight="1" thickBot="1" x14ac:dyDescent="0.4">
      <c r="B142" s="262" t="s">
        <v>486</v>
      </c>
      <c r="C142" s="183"/>
      <c r="D142" s="183"/>
      <c r="E142" s="183"/>
      <c r="F142" s="257"/>
      <c r="G142" s="390"/>
      <c r="H142" s="244"/>
      <c r="I142" s="390"/>
      <c r="J142" s="244"/>
    </row>
    <row r="143" spans="2:10" s="182" customFormat="1" ht="15" customHeight="1" x14ac:dyDescent="0.35">
      <c r="B143" s="190" t="s">
        <v>1352</v>
      </c>
      <c r="C143" s="248"/>
      <c r="D143" s="248"/>
      <c r="E143" s="248"/>
      <c r="F143" s="248"/>
      <c r="G143" s="246" t="s">
        <v>1295</v>
      </c>
      <c r="H143" s="180" t="s">
        <v>1084</v>
      </c>
      <c r="I143" s="180" t="s">
        <v>1296</v>
      </c>
      <c r="J143" s="180" t="s">
        <v>1297</v>
      </c>
    </row>
    <row r="144" spans="2:10" s="182" customFormat="1" ht="15" customHeight="1" x14ac:dyDescent="0.35">
      <c r="B144" s="181" t="s">
        <v>1157</v>
      </c>
      <c r="C144" s="181"/>
      <c r="D144" s="181"/>
      <c r="E144" s="181"/>
      <c r="F144" s="258"/>
      <c r="G144" s="238">
        <v>59102</v>
      </c>
      <c r="H144" s="207">
        <v>0.3234778991615036</v>
      </c>
      <c r="I144" s="240">
        <v>3178918253.3800159</v>
      </c>
      <c r="J144" s="207">
        <v>0.31167670982747014</v>
      </c>
    </row>
    <row r="145" spans="2:10" s="182" customFormat="1" ht="15" customHeight="1" x14ac:dyDescent="0.35">
      <c r="B145" s="181" t="s">
        <v>1158</v>
      </c>
      <c r="C145" s="181"/>
      <c r="D145" s="181"/>
      <c r="E145" s="181"/>
      <c r="F145" s="258"/>
      <c r="G145" s="238">
        <v>35494</v>
      </c>
      <c r="H145" s="207">
        <v>0.1942662609190621</v>
      </c>
      <c r="I145" s="240">
        <v>1780062042.8399956</v>
      </c>
      <c r="J145" s="207">
        <v>0.17452599802188509</v>
      </c>
    </row>
    <row r="146" spans="2:10" s="182" customFormat="1" ht="15" customHeight="1" x14ac:dyDescent="0.35">
      <c r="B146" s="181" t="s">
        <v>1159</v>
      </c>
      <c r="C146" s="181"/>
      <c r="D146" s="181"/>
      <c r="E146" s="181"/>
      <c r="F146" s="258"/>
      <c r="G146" s="238">
        <v>61190</v>
      </c>
      <c r="H146" s="207">
        <v>0.33490597018192964</v>
      </c>
      <c r="I146" s="240">
        <v>3811370351.620018</v>
      </c>
      <c r="J146" s="207">
        <v>0.373685410080562</v>
      </c>
    </row>
    <row r="147" spans="2:10" s="182" customFormat="1" ht="15" customHeight="1" x14ac:dyDescent="0.35">
      <c r="B147" s="181" t="s">
        <v>1160</v>
      </c>
      <c r="C147" s="181"/>
      <c r="D147" s="181"/>
      <c r="E147" s="181"/>
      <c r="F147" s="258"/>
      <c r="G147" s="238">
        <v>11953</v>
      </c>
      <c r="H147" s="207">
        <v>6.5421328020666858E-2</v>
      </c>
      <c r="I147" s="240">
        <v>496004107.47000015</v>
      </c>
      <c r="J147" s="207">
        <v>4.863067117651991E-2</v>
      </c>
    </row>
    <row r="148" spans="2:10" s="182" customFormat="1" ht="15" customHeight="1" x14ac:dyDescent="0.35">
      <c r="B148" s="181" t="s">
        <v>1161</v>
      </c>
      <c r="C148" s="181"/>
      <c r="D148" s="181"/>
      <c r="E148" s="181"/>
      <c r="F148" s="258"/>
      <c r="G148" s="238">
        <v>10116</v>
      </c>
      <c r="H148" s="207">
        <v>5.5367033736891655E-2</v>
      </c>
      <c r="I148" s="240">
        <v>619071809.64999688</v>
      </c>
      <c r="J148" s="207">
        <v>6.0696831248646499E-2</v>
      </c>
    </row>
    <row r="149" spans="2:10" s="182" customFormat="1" ht="15" customHeight="1" x14ac:dyDescent="0.35">
      <c r="B149" s="181" t="s">
        <v>1162</v>
      </c>
      <c r="C149" s="181"/>
      <c r="D149" s="181"/>
      <c r="E149" s="181"/>
      <c r="F149" s="258"/>
      <c r="G149" s="238">
        <v>3230</v>
      </c>
      <c r="H149" s="207">
        <v>1.7678481511482803E-2</v>
      </c>
      <c r="I149" s="240">
        <v>211378178.29999974</v>
      </c>
      <c r="J149" s="207">
        <v>2.0724551526865767E-2</v>
      </c>
    </row>
    <row r="150" spans="2:10" s="182" customFormat="1" ht="15" customHeight="1" thickBot="1" x14ac:dyDescent="0.4">
      <c r="B150" s="183" t="s">
        <v>1163</v>
      </c>
      <c r="C150" s="183"/>
      <c r="D150" s="183"/>
      <c r="E150" s="183"/>
      <c r="F150" s="257"/>
      <c r="G150" s="243">
        <v>1623</v>
      </c>
      <c r="H150" s="244">
        <v>8.8830264684633398E-3</v>
      </c>
      <c r="I150" s="243">
        <v>102604301.90000007</v>
      </c>
      <c r="J150" s="244">
        <v>1.0059828118050562E-2</v>
      </c>
    </row>
    <row r="151" spans="2:10" s="182" customFormat="1" ht="15" customHeight="1" x14ac:dyDescent="0.35">
      <c r="B151" s="190" t="s">
        <v>1353</v>
      </c>
      <c r="C151" s="322"/>
      <c r="D151" s="322"/>
      <c r="E151" s="322"/>
      <c r="F151" s="322"/>
      <c r="G151" s="391" t="s">
        <v>687</v>
      </c>
      <c r="H151" s="391"/>
      <c r="I151" s="391" t="s">
        <v>1354</v>
      </c>
      <c r="J151" s="391"/>
    </row>
    <row r="152" spans="2:10" s="182" customFormat="1" ht="15" customHeight="1" x14ac:dyDescent="0.35">
      <c r="B152" s="264" t="s">
        <v>1355</v>
      </c>
      <c r="C152" s="264"/>
      <c r="D152" s="264"/>
      <c r="E152" s="264"/>
      <c r="F152" s="264"/>
      <c r="G152" s="298"/>
      <c r="H152" s="265">
        <v>45</v>
      </c>
      <c r="I152" s="207"/>
      <c r="J152" s="240">
        <v>1627959.99</v>
      </c>
    </row>
    <row r="153" spans="2:10" s="182" customFormat="1" ht="15" customHeight="1" x14ac:dyDescent="0.35">
      <c r="B153" s="264" t="s">
        <v>1356</v>
      </c>
      <c r="C153" s="264"/>
      <c r="D153" s="264"/>
      <c r="E153" s="264"/>
      <c r="F153" s="264"/>
      <c r="G153" s="298"/>
      <c r="H153" s="265">
        <v>3</v>
      </c>
      <c r="I153" s="207"/>
      <c r="J153" s="240">
        <v>98590.62</v>
      </c>
    </row>
    <row r="154" spans="2:10" s="182" customFormat="1" ht="15" customHeight="1" thickBot="1" x14ac:dyDescent="0.4">
      <c r="B154" s="319" t="s">
        <v>1357</v>
      </c>
      <c r="C154" s="319"/>
      <c r="D154" s="319"/>
      <c r="E154" s="319"/>
      <c r="F154" s="319"/>
      <c r="G154" s="281"/>
      <c r="H154" s="266">
        <v>0</v>
      </c>
      <c r="I154" s="244"/>
      <c r="J154" s="266">
        <v>0</v>
      </c>
    </row>
    <row r="155" spans="2:10" s="182" customFormat="1" ht="15" customHeight="1" x14ac:dyDescent="0.35">
      <c r="B155" s="267" t="s">
        <v>1358</v>
      </c>
      <c r="C155" s="268"/>
      <c r="D155" s="268"/>
      <c r="E155" s="269"/>
      <c r="F155" s="269"/>
      <c r="G155" s="270"/>
      <c r="H155" s="197"/>
      <c r="I155" s="357" t="s">
        <v>1359</v>
      </c>
      <c r="J155" s="357" t="s">
        <v>1360</v>
      </c>
    </row>
    <row r="156" spans="2:10" s="182" customFormat="1" ht="15" customHeight="1" x14ac:dyDescent="0.35">
      <c r="B156" s="271"/>
      <c r="C156" s="271"/>
      <c r="D156" s="272"/>
      <c r="E156" s="272"/>
      <c r="F156" s="272"/>
      <c r="G156" s="273"/>
      <c r="H156" s="197"/>
      <c r="I156" s="358"/>
      <c r="J156" s="358"/>
    </row>
    <row r="157" spans="2:10" s="182" customFormat="1" ht="15" customHeight="1" x14ac:dyDescent="0.35">
      <c r="B157" s="272"/>
      <c r="C157" s="272"/>
      <c r="D157" s="272"/>
      <c r="E157" s="272"/>
      <c r="F157" s="272"/>
      <c r="G157" s="274"/>
      <c r="H157" s="197"/>
      <c r="I157" s="275" t="s">
        <v>1361</v>
      </c>
      <c r="J157" s="276">
        <v>10199032176.780005</v>
      </c>
    </row>
    <row r="158" spans="2:10" s="182" customFormat="1" ht="15" customHeight="1" x14ac:dyDescent="0.35">
      <c r="B158" s="272"/>
      <c r="C158" s="272"/>
      <c r="D158" s="272"/>
      <c r="E158" s="272"/>
      <c r="F158" s="272"/>
      <c r="G158" s="274"/>
      <c r="H158" s="197"/>
      <c r="I158" s="275" t="s">
        <v>1362</v>
      </c>
      <c r="J158" s="276">
        <v>10191713389.550005</v>
      </c>
    </row>
    <row r="159" spans="2:10" s="182" customFormat="1" ht="15" customHeight="1" x14ac:dyDescent="0.35">
      <c r="B159" s="272"/>
      <c r="C159" s="272"/>
      <c r="D159" s="272"/>
      <c r="E159" s="272"/>
      <c r="F159" s="272"/>
      <c r="G159" s="274"/>
      <c r="H159" s="197"/>
      <c r="I159" s="275" t="s">
        <v>1363</v>
      </c>
      <c r="J159" s="276">
        <v>10173495339.880005</v>
      </c>
    </row>
    <row r="160" spans="2:10" s="182" customFormat="1" ht="15" customHeight="1" x14ac:dyDescent="0.35">
      <c r="B160" s="272"/>
      <c r="C160" s="272"/>
      <c r="D160" s="272"/>
      <c r="E160" s="272"/>
      <c r="F160" s="272"/>
      <c r="G160" s="274"/>
      <c r="H160" s="197"/>
      <c r="I160" s="275" t="s">
        <v>1364</v>
      </c>
      <c r="J160" s="276">
        <v>10144621237.280005</v>
      </c>
    </row>
    <row r="161" spans="2:10" s="182" customFormat="1" ht="15" customHeight="1" x14ac:dyDescent="0.35">
      <c r="B161" s="272"/>
      <c r="C161" s="272"/>
      <c r="D161" s="272"/>
      <c r="E161" s="272"/>
      <c r="F161" s="272"/>
      <c r="G161" s="274"/>
      <c r="H161" s="197"/>
      <c r="I161" s="275" t="s">
        <v>1365</v>
      </c>
      <c r="J161" s="276">
        <v>10107756505.970005</v>
      </c>
    </row>
    <row r="162" spans="2:10" s="182" customFormat="1" ht="15" customHeight="1" x14ac:dyDescent="0.35">
      <c r="B162" s="272"/>
      <c r="C162" s="272"/>
      <c r="D162" s="272"/>
      <c r="E162" s="272"/>
      <c r="F162" s="272"/>
      <c r="G162" s="274"/>
      <c r="H162" s="197"/>
      <c r="I162" s="275" t="s">
        <v>1366</v>
      </c>
      <c r="J162" s="276">
        <v>10069069227.360004</v>
      </c>
    </row>
    <row r="163" spans="2:10" s="182" customFormat="1" ht="15" customHeight="1" x14ac:dyDescent="0.35">
      <c r="B163" s="272"/>
      <c r="C163" s="272"/>
      <c r="D163" s="272"/>
      <c r="E163" s="272"/>
      <c r="F163" s="272"/>
      <c r="G163" s="274"/>
      <c r="H163" s="197"/>
      <c r="I163" s="275" t="s">
        <v>1367</v>
      </c>
      <c r="J163" s="276">
        <v>9599116784.4900055</v>
      </c>
    </row>
    <row r="164" spans="2:10" s="182" customFormat="1" ht="15" customHeight="1" x14ac:dyDescent="0.35">
      <c r="B164" s="272"/>
      <c r="C164" s="272"/>
      <c r="D164" s="272"/>
      <c r="E164" s="272"/>
      <c r="F164" s="272"/>
      <c r="G164" s="274"/>
      <c r="H164" s="197"/>
      <c r="I164" s="275" t="s">
        <v>1368</v>
      </c>
      <c r="J164" s="276">
        <v>8623371365.1000042</v>
      </c>
    </row>
    <row r="165" spans="2:10" s="182" customFormat="1" ht="15" customHeight="1" x14ac:dyDescent="0.35">
      <c r="B165" s="272"/>
      <c r="C165" s="272"/>
      <c r="D165" s="272"/>
      <c r="E165" s="272"/>
      <c r="F165" s="272"/>
      <c r="G165" s="274"/>
      <c r="H165" s="197"/>
      <c r="I165" s="275" t="s">
        <v>1369</v>
      </c>
      <c r="J165" s="276">
        <v>7607186066.4000025</v>
      </c>
    </row>
    <row r="166" spans="2:10" s="182" customFormat="1" ht="15" customHeight="1" x14ac:dyDescent="0.35">
      <c r="B166" s="272"/>
      <c r="C166" s="272"/>
      <c r="D166" s="272"/>
      <c r="E166" s="272"/>
      <c r="F166" s="272"/>
      <c r="G166" s="274"/>
      <c r="H166" s="197"/>
      <c r="I166" s="275" t="s">
        <v>1370</v>
      </c>
      <c r="J166" s="276">
        <v>6055214666.9100037</v>
      </c>
    </row>
    <row r="167" spans="2:10" s="182" customFormat="1" ht="15" customHeight="1" x14ac:dyDescent="0.35">
      <c r="B167" s="272"/>
      <c r="C167" s="272"/>
      <c r="D167" s="272"/>
      <c r="E167" s="272"/>
      <c r="F167" s="272"/>
      <c r="G167" s="274"/>
      <c r="H167" s="197"/>
      <c r="I167" s="275" t="s">
        <v>1371</v>
      </c>
      <c r="J167" s="276">
        <v>3916753176.7000036</v>
      </c>
    </row>
    <row r="168" spans="2:10" s="182" customFormat="1" ht="15" customHeight="1" x14ac:dyDescent="0.35">
      <c r="B168" s="272"/>
      <c r="C168" s="272"/>
      <c r="D168" s="272"/>
      <c r="E168" s="272"/>
      <c r="F168" s="272"/>
      <c r="G168" s="274"/>
      <c r="H168" s="197"/>
      <c r="I168" s="275" t="s">
        <v>1372</v>
      </c>
      <c r="J168" s="276">
        <v>2111950733.0200026</v>
      </c>
    </row>
    <row r="169" spans="2:10" s="182" customFormat="1" ht="15" customHeight="1" x14ac:dyDescent="0.35">
      <c r="B169" s="272"/>
      <c r="C169" s="272"/>
      <c r="D169" s="272"/>
      <c r="E169" s="272"/>
      <c r="F169" s="272"/>
      <c r="G169" s="274"/>
      <c r="H169" s="197"/>
      <c r="I169" s="275" t="s">
        <v>1373</v>
      </c>
      <c r="J169" s="276">
        <v>343233935.77999908</v>
      </c>
    </row>
    <row r="170" spans="2:10" s="182" customFormat="1" ht="15" customHeight="1" x14ac:dyDescent="0.35">
      <c r="B170" s="272"/>
      <c r="C170" s="272"/>
      <c r="D170" s="272"/>
      <c r="E170" s="272"/>
      <c r="F170" s="272"/>
      <c r="G170" s="274"/>
      <c r="H170" s="197"/>
      <c r="I170" s="275" t="s">
        <v>1374</v>
      </c>
      <c r="J170" s="276">
        <v>53192711.089999095</v>
      </c>
    </row>
    <row r="171" spans="2:10" s="182" customFormat="1" ht="15" customHeight="1" x14ac:dyDescent="0.35">
      <c r="B171" s="272"/>
      <c r="C171" s="272"/>
      <c r="D171" s="272"/>
      <c r="E171" s="272"/>
      <c r="F171" s="272"/>
      <c r="G171" s="274"/>
      <c r="H171" s="197"/>
      <c r="I171" s="275" t="s">
        <v>1431</v>
      </c>
      <c r="J171" s="276">
        <v>3.6731362342834473E-6</v>
      </c>
    </row>
    <row r="172" spans="2:10" s="182" customFormat="1" ht="15" customHeight="1" x14ac:dyDescent="0.35">
      <c r="B172" s="272"/>
      <c r="C172" s="272"/>
      <c r="D172" s="272"/>
      <c r="E172" s="272"/>
      <c r="F172" s="272"/>
      <c r="G172" s="274"/>
      <c r="H172" s="197"/>
      <c r="I172" s="277"/>
      <c r="J172" s="278"/>
    </row>
    <row r="173" spans="2:10" s="182" customFormat="1" ht="15" customHeight="1" x14ac:dyDescent="0.35">
      <c r="B173" s="279"/>
      <c r="C173" s="279"/>
      <c r="D173" s="279"/>
      <c r="E173" s="351"/>
      <c r="F173" s="351"/>
      <c r="G173" s="280"/>
      <c r="H173" s="197"/>
      <c r="I173" s="277"/>
      <c r="J173" s="278"/>
    </row>
    <row r="174" spans="2:10" s="182" customFormat="1" ht="15" customHeight="1" x14ac:dyDescent="0.35">
      <c r="B174" s="315"/>
      <c r="C174" s="315"/>
      <c r="D174" s="315"/>
      <c r="E174" s="315"/>
      <c r="F174" s="315"/>
      <c r="G174" s="315"/>
      <c r="H174" s="197"/>
      <c r="I174" s="277"/>
      <c r="J174" s="278"/>
    </row>
    <row r="175" spans="2:10" s="182" customFormat="1" ht="15" customHeight="1" x14ac:dyDescent="0.35">
      <c r="B175" s="347"/>
      <c r="C175" s="348"/>
      <c r="D175" s="347"/>
      <c r="E175" s="348"/>
      <c r="F175" s="347"/>
      <c r="G175" s="348"/>
      <c r="H175" s="197"/>
      <c r="I175" s="277"/>
      <c r="J175" s="278"/>
    </row>
    <row r="176" spans="2:10" s="182" customFormat="1" ht="15" customHeight="1" thickBot="1" x14ac:dyDescent="0.4">
      <c r="B176" s="281"/>
      <c r="C176" s="281"/>
      <c r="D176" s="281"/>
      <c r="E176" s="281"/>
      <c r="F176" s="281"/>
      <c r="G176" s="281"/>
      <c r="H176" s="244"/>
      <c r="I176" s="244"/>
      <c r="J176" s="244"/>
    </row>
    <row r="177" spans="2:10" s="182" customFormat="1" ht="15" customHeight="1" x14ac:dyDescent="0.35">
      <c r="B177" s="349" t="s">
        <v>1375</v>
      </c>
      <c r="C177" s="350"/>
      <c r="D177" s="350"/>
      <c r="E177" s="350"/>
      <c r="F177" s="350"/>
      <c r="G177" s="350"/>
      <c r="H177" s="282"/>
      <c r="I177" s="282"/>
      <c r="J177" s="207"/>
    </row>
    <row r="178" spans="2:10" s="182" customFormat="1" ht="15" customHeight="1" x14ac:dyDescent="0.35">
      <c r="B178" s="283"/>
      <c r="C178" s="185"/>
      <c r="D178" s="185"/>
      <c r="E178" s="185"/>
      <c r="G178" s="185"/>
      <c r="H178" s="185"/>
      <c r="I178" s="185"/>
      <c r="J178" s="186"/>
    </row>
    <row r="179" spans="2:10" s="182" customFormat="1" ht="15" customHeight="1" x14ac:dyDescent="0.35">
      <c r="B179" s="215" t="s">
        <v>1376</v>
      </c>
      <c r="C179" s="215"/>
      <c r="D179" s="215"/>
      <c r="E179" s="215"/>
      <c r="F179" s="215"/>
      <c r="G179" s="215"/>
      <c r="H179" s="215"/>
      <c r="I179" s="215"/>
      <c r="J179" s="215"/>
    </row>
    <row r="180" spans="2:10" s="182" customFormat="1" ht="15" customHeight="1" thickBot="1" x14ac:dyDescent="0.4">
      <c r="B180" s="319" t="s">
        <v>1377</v>
      </c>
      <c r="C180" s="281"/>
      <c r="D180" s="284" t="s">
        <v>1378</v>
      </c>
      <c r="E180" s="284" t="s">
        <v>1379</v>
      </c>
      <c r="F180" s="284" t="s">
        <v>1380</v>
      </c>
      <c r="G180" s="284" t="s">
        <v>1381</v>
      </c>
      <c r="H180" s="284" t="s">
        <v>1382</v>
      </c>
      <c r="I180" s="285" t="s">
        <v>1383</v>
      </c>
      <c r="J180" s="284" t="s">
        <v>1384</v>
      </c>
    </row>
    <row r="181" spans="2:10" s="182" customFormat="1" ht="15" customHeight="1" x14ac:dyDescent="0.35">
      <c r="B181" s="318" t="s">
        <v>1385</v>
      </c>
      <c r="C181" s="212"/>
      <c r="D181" s="286">
        <v>4788076.3799999971</v>
      </c>
      <c r="E181" s="286">
        <v>15372438.670000035</v>
      </c>
      <c r="F181" s="286">
        <v>26733211.720000036</v>
      </c>
      <c r="G181" s="286">
        <v>34889627.860000111</v>
      </c>
      <c r="H181" s="286">
        <v>38549337.799999915</v>
      </c>
      <c r="I181" s="286">
        <v>440722321.78000057</v>
      </c>
      <c r="J181" s="286">
        <v>9638354030.9499283</v>
      </c>
    </row>
    <row r="182" spans="2:10" s="182" customFormat="1" ht="15" customHeight="1" x14ac:dyDescent="0.35">
      <c r="B182" s="318" t="s">
        <v>1386</v>
      </c>
      <c r="C182" s="212"/>
      <c r="D182" s="392">
        <v>0</v>
      </c>
      <c r="E182" s="392">
        <v>0</v>
      </c>
      <c r="F182" s="392">
        <v>0</v>
      </c>
      <c r="G182" s="392">
        <v>0</v>
      </c>
      <c r="H182" s="392">
        <v>0</v>
      </c>
      <c r="I182" s="392">
        <v>0</v>
      </c>
      <c r="J182" s="392">
        <v>0</v>
      </c>
    </row>
    <row r="183" spans="2:10" s="182" customFormat="1" ht="15" customHeight="1" thickBot="1" x14ac:dyDescent="0.4">
      <c r="B183" s="323" t="s">
        <v>1387</v>
      </c>
      <c r="C183" s="242"/>
      <c r="D183" s="385">
        <v>0</v>
      </c>
      <c r="E183" s="393">
        <v>0</v>
      </c>
      <c r="F183" s="385">
        <v>0</v>
      </c>
      <c r="G183" s="385">
        <v>0</v>
      </c>
      <c r="H183" s="393">
        <v>0</v>
      </c>
      <c r="I183" s="385">
        <v>0</v>
      </c>
      <c r="J183" s="394">
        <v>0</v>
      </c>
    </row>
    <row r="184" spans="2:10" s="182" customFormat="1" ht="15" customHeight="1" thickBot="1" x14ac:dyDescent="0.4">
      <c r="B184" s="287" t="s">
        <v>1388</v>
      </c>
      <c r="C184" s="288"/>
      <c r="D184" s="289">
        <f t="shared" ref="D184:J184" si="1">+D181</f>
        <v>4788076.3799999971</v>
      </c>
      <c r="E184" s="290">
        <f t="shared" si="1"/>
        <v>15372438.670000035</v>
      </c>
      <c r="F184" s="290">
        <f t="shared" si="1"/>
        <v>26733211.720000036</v>
      </c>
      <c r="G184" s="290">
        <f t="shared" si="1"/>
        <v>34889627.860000111</v>
      </c>
      <c r="H184" s="290">
        <f t="shared" si="1"/>
        <v>38549337.799999915</v>
      </c>
      <c r="I184" s="289">
        <f t="shared" si="1"/>
        <v>440722321.78000057</v>
      </c>
      <c r="J184" s="291">
        <f t="shared" si="1"/>
        <v>9638354030.9499283</v>
      </c>
    </row>
    <row r="185" spans="2:10" s="182" customFormat="1" ht="15" customHeight="1" thickBot="1" x14ac:dyDescent="0.4">
      <c r="B185" s="287" t="s">
        <v>1389</v>
      </c>
      <c r="C185" s="212"/>
      <c r="D185" s="289">
        <f>+J17+J22</f>
        <v>950000000</v>
      </c>
      <c r="E185" s="291">
        <f>+J21</f>
        <v>750000000</v>
      </c>
      <c r="F185" s="291">
        <f>+J23+J24</f>
        <v>1500000000</v>
      </c>
      <c r="G185" s="289">
        <f>+J18</f>
        <v>1000000000</v>
      </c>
      <c r="H185" s="291">
        <f>+J28</f>
        <v>750000000</v>
      </c>
      <c r="I185" s="289">
        <f>+J19+J25+J26+J27</f>
        <v>3850000000</v>
      </c>
      <c r="J185" s="289">
        <v>0</v>
      </c>
    </row>
    <row r="186" spans="2:10" s="182" customFormat="1" ht="15" customHeight="1" x14ac:dyDescent="0.35">
      <c r="B186" s="349" t="s">
        <v>1375</v>
      </c>
      <c r="C186" s="350"/>
      <c r="D186" s="350"/>
      <c r="E186" s="350"/>
      <c r="F186" s="350"/>
      <c r="G186" s="350"/>
      <c r="H186" s="292"/>
      <c r="I186" s="292"/>
      <c r="J186" s="293"/>
    </row>
    <row r="187" spans="2:10" s="182" customFormat="1" ht="15" customHeight="1" x14ac:dyDescent="0.35">
      <c r="B187" s="294" t="s">
        <v>1390</v>
      </c>
      <c r="C187" s="294"/>
      <c r="D187" s="294"/>
      <c r="E187" s="294"/>
      <c r="F187" s="294"/>
      <c r="G187" s="345"/>
      <c r="H187" s="345"/>
      <c r="I187" s="344" t="s">
        <v>1232</v>
      </c>
      <c r="J187" s="345"/>
    </row>
    <row r="188" spans="2:10" s="182" customFormat="1" ht="15" customHeight="1" x14ac:dyDescent="0.35">
      <c r="B188" s="337" t="s">
        <v>1391</v>
      </c>
      <c r="C188" s="337"/>
      <c r="D188" s="337"/>
      <c r="E188" s="337"/>
      <c r="F188" s="337"/>
      <c r="G188" s="337"/>
      <c r="H188" s="248"/>
      <c r="I188" s="248"/>
      <c r="J188" s="248"/>
    </row>
    <row r="189" spans="2:10" ht="15" customHeight="1" x14ac:dyDescent="0.35">
      <c r="B189" s="295" t="s">
        <v>1392</v>
      </c>
      <c r="C189" s="295"/>
      <c r="D189" s="295"/>
      <c r="E189" s="295"/>
      <c r="F189" s="172"/>
      <c r="G189" s="172"/>
      <c r="H189" s="295"/>
      <c r="I189" s="295"/>
      <c r="J189" s="296">
        <v>0</v>
      </c>
    </row>
    <row r="190" spans="2:10" s="182" customFormat="1" ht="15" customHeight="1" x14ac:dyDescent="0.35">
      <c r="B190" s="295" t="s">
        <v>1393</v>
      </c>
      <c r="C190" s="295"/>
      <c r="D190" s="295"/>
      <c r="E190" s="295"/>
      <c r="F190" s="172"/>
      <c r="G190" s="172"/>
      <c r="H190" s="295"/>
      <c r="I190" s="295"/>
      <c r="J190" s="297">
        <v>0</v>
      </c>
    </row>
    <row r="191" spans="2:10" s="182" customFormat="1" ht="15" customHeight="1" x14ac:dyDescent="0.35">
      <c r="B191" s="295" t="s">
        <v>1394</v>
      </c>
      <c r="C191" s="295"/>
      <c r="D191" s="295"/>
      <c r="E191" s="295"/>
      <c r="F191" s="172"/>
      <c r="G191" s="172"/>
      <c r="H191" s="295"/>
      <c r="I191" s="295"/>
      <c r="J191" s="297">
        <v>0</v>
      </c>
    </row>
    <row r="192" spans="2:10" s="182" customFormat="1" ht="15" customHeight="1" x14ac:dyDescent="0.35">
      <c r="B192" s="248" t="s">
        <v>1395</v>
      </c>
      <c r="C192" s="248"/>
      <c r="D192" s="248"/>
      <c r="E192" s="248"/>
      <c r="F192" s="172"/>
      <c r="G192" s="172"/>
      <c r="H192" s="248"/>
      <c r="I192" s="248"/>
      <c r="J192" s="316"/>
    </row>
    <row r="193" spans="2:10" s="182" customFormat="1" ht="15" customHeight="1" x14ac:dyDescent="0.35">
      <c r="B193" s="295" t="s">
        <v>1396</v>
      </c>
      <c r="C193" s="295"/>
      <c r="D193" s="295"/>
      <c r="E193" s="295"/>
      <c r="F193" s="172"/>
      <c r="G193" s="172"/>
      <c r="H193" s="295"/>
      <c r="I193" s="295"/>
      <c r="J193" s="296">
        <v>0</v>
      </c>
    </row>
    <row r="194" spans="2:10" s="182" customFormat="1" ht="15" customHeight="1" x14ac:dyDescent="0.35">
      <c r="B194" s="298" t="s">
        <v>1397</v>
      </c>
      <c r="C194" s="298"/>
      <c r="D194" s="298"/>
      <c r="E194" s="298"/>
      <c r="F194" s="172"/>
      <c r="G194" s="172"/>
      <c r="H194" s="298"/>
      <c r="I194" s="298"/>
      <c r="J194" s="317">
        <v>0</v>
      </c>
    </row>
    <row r="195" spans="2:10" s="182" customFormat="1" ht="15" customHeight="1" x14ac:dyDescent="0.35">
      <c r="B195" s="298" t="s">
        <v>1398</v>
      </c>
      <c r="C195" s="298"/>
      <c r="D195" s="298"/>
      <c r="E195" s="298"/>
      <c r="F195" s="172"/>
      <c r="G195" s="172"/>
      <c r="H195" s="298"/>
      <c r="I195" s="298"/>
      <c r="J195" s="317">
        <v>0</v>
      </c>
    </row>
    <row r="196" spans="2:10" s="182" customFormat="1" ht="15" customHeight="1" thickBot="1" x14ac:dyDescent="0.4">
      <c r="B196" s="281" t="s">
        <v>1399</v>
      </c>
      <c r="C196" s="281"/>
      <c r="D196" s="281"/>
      <c r="E196" s="281"/>
      <c r="F196" s="281"/>
      <c r="G196" s="281"/>
      <c r="H196" s="244"/>
      <c r="I196" s="244"/>
      <c r="J196" s="299">
        <v>0</v>
      </c>
    </row>
    <row r="197" spans="2:10" s="182" customFormat="1" ht="15" customHeight="1" x14ac:dyDescent="0.35">
      <c r="B197" s="346" t="s">
        <v>1400</v>
      </c>
      <c r="C197" s="346"/>
      <c r="D197" s="346"/>
      <c r="E197" s="346"/>
      <c r="F197" s="346"/>
      <c r="G197" s="346"/>
      <c r="H197" s="300"/>
      <c r="I197" s="300"/>
      <c r="J197" s="300"/>
    </row>
    <row r="198" spans="2:10" s="182" customFormat="1" ht="15" customHeight="1" x14ac:dyDescent="0.35">
      <c r="B198" s="294" t="s">
        <v>1401</v>
      </c>
      <c r="C198" s="294"/>
      <c r="D198" s="294"/>
      <c r="E198" s="294"/>
      <c r="F198" s="294"/>
      <c r="G198" s="345"/>
      <c r="H198" s="345"/>
      <c r="I198" s="344" t="s">
        <v>1232</v>
      </c>
      <c r="J198" s="345"/>
    </row>
    <row r="199" spans="2:10" s="182" customFormat="1" ht="15" customHeight="1" x14ac:dyDescent="0.35">
      <c r="B199" s="337" t="s">
        <v>1402</v>
      </c>
      <c r="C199" s="337"/>
      <c r="D199" s="337"/>
      <c r="E199" s="337"/>
      <c r="F199" s="337"/>
      <c r="G199" s="337"/>
      <c r="H199" s="251"/>
      <c r="I199" s="212"/>
      <c r="J199" s="309">
        <f>+J200+J203</f>
        <v>8800000000</v>
      </c>
    </row>
    <row r="200" spans="2:10" s="182" customFormat="1" ht="15" customHeight="1" x14ac:dyDescent="0.35">
      <c r="B200" s="337" t="s">
        <v>1403</v>
      </c>
      <c r="C200" s="337"/>
      <c r="D200" s="337"/>
      <c r="E200" s="337"/>
      <c r="F200" s="337"/>
      <c r="G200" s="337"/>
      <c r="H200" s="251"/>
      <c r="I200" s="212"/>
      <c r="J200" s="309">
        <f>+J14</f>
        <v>8800000000</v>
      </c>
    </row>
    <row r="201" spans="2:10" s="182" customFormat="1" ht="15" customHeight="1" x14ac:dyDescent="0.35">
      <c r="B201" s="338" t="s">
        <v>1404</v>
      </c>
      <c r="C201" s="338"/>
      <c r="D201" s="338"/>
      <c r="E201" s="338"/>
      <c r="F201" s="338"/>
      <c r="G201" s="338"/>
      <c r="H201" s="321"/>
      <c r="I201" s="212"/>
      <c r="J201" s="308">
        <v>0</v>
      </c>
    </row>
    <row r="202" spans="2:10" s="182" customFormat="1" ht="15" customHeight="1" x14ac:dyDescent="0.35">
      <c r="B202" s="338" t="s">
        <v>1405</v>
      </c>
      <c r="C202" s="338"/>
      <c r="D202" s="338"/>
      <c r="E202" s="338"/>
      <c r="F202" s="338"/>
      <c r="G202" s="338"/>
      <c r="H202" s="321"/>
      <c r="I202" s="212"/>
      <c r="J202" s="308">
        <v>8800000000</v>
      </c>
    </row>
    <row r="203" spans="2:10" s="182" customFormat="1" ht="15" customHeight="1" thickBot="1" x14ac:dyDescent="0.4">
      <c r="B203" s="262" t="s">
        <v>1406</v>
      </c>
      <c r="C203" s="183"/>
      <c r="D203" s="183"/>
      <c r="E203" s="183"/>
      <c r="F203" s="257"/>
      <c r="G203" s="263"/>
      <c r="H203" s="209"/>
      <c r="I203" s="263"/>
      <c r="J203" s="301">
        <v>0</v>
      </c>
    </row>
    <row r="204" spans="2:10" s="182" customFormat="1" ht="15" customHeight="1" x14ac:dyDescent="0.35">
      <c r="B204" s="339" t="s">
        <v>1407</v>
      </c>
      <c r="C204" s="339"/>
      <c r="D204" s="339"/>
      <c r="E204" s="339"/>
      <c r="F204" s="339"/>
      <c r="G204" s="339"/>
      <c r="H204" s="300"/>
      <c r="I204" s="300"/>
    </row>
    <row r="205" spans="2:10" ht="15" customHeight="1" x14ac:dyDescent="0.35">
      <c r="B205" s="302" t="s">
        <v>1408</v>
      </c>
      <c r="C205" s="302"/>
      <c r="D205" s="302"/>
      <c r="E205" s="302"/>
      <c r="F205" s="302"/>
      <c r="G205" s="302"/>
      <c r="H205" s="302"/>
      <c r="I205" s="302"/>
      <c r="J205" s="302"/>
    </row>
    <row r="206" spans="2:10" s="182" customFormat="1" ht="15" customHeight="1" x14ac:dyDescent="0.35">
      <c r="B206" s="340" t="s">
        <v>1409</v>
      </c>
      <c r="C206" s="340"/>
      <c r="D206" s="340"/>
      <c r="E206" s="303"/>
      <c r="F206" s="303"/>
      <c r="G206" s="303"/>
      <c r="H206" s="341" t="s">
        <v>1410</v>
      </c>
      <c r="I206" s="342"/>
      <c r="J206" s="342"/>
    </row>
    <row r="207" spans="2:10" ht="12.75" customHeight="1" x14ac:dyDescent="0.35">
      <c r="B207" s="304" t="s">
        <v>1411</v>
      </c>
      <c r="C207" s="305"/>
      <c r="D207" s="341" t="s">
        <v>1151</v>
      </c>
      <c r="E207" s="343"/>
      <c r="F207" s="343"/>
      <c r="G207" s="343"/>
      <c r="H207" s="343"/>
      <c r="I207" s="343"/>
      <c r="J207" s="343"/>
    </row>
    <row r="208" spans="2:10" x14ac:dyDescent="0.35">
      <c r="B208" s="304" t="s">
        <v>1412</v>
      </c>
      <c r="C208" s="305"/>
      <c r="D208" s="343" t="s">
        <v>1413</v>
      </c>
      <c r="E208" s="343"/>
      <c r="F208" s="343"/>
      <c r="G208" s="343"/>
      <c r="H208" s="343"/>
      <c r="I208" s="343"/>
      <c r="J208" s="343" t="s">
        <v>1413</v>
      </c>
    </row>
    <row r="209" spans="2:10" x14ac:dyDescent="0.35">
      <c r="C209" s="182"/>
      <c r="D209" s="182"/>
      <c r="E209" s="182"/>
      <c r="F209" s="182"/>
      <c r="G209" s="182"/>
      <c r="H209" s="182"/>
      <c r="I209" s="182"/>
      <c r="J209" s="186"/>
    </row>
    <row r="210" spans="2:10" x14ac:dyDescent="0.35">
      <c r="B210" s="306" t="s">
        <v>1414</v>
      </c>
      <c r="C210" s="203"/>
      <c r="D210" s="203"/>
      <c r="E210" s="203"/>
      <c r="F210" s="203"/>
      <c r="G210" s="203"/>
      <c r="H210" s="203"/>
      <c r="I210" s="203"/>
      <c r="J210" s="307"/>
    </row>
    <row r="211" spans="2:10" ht="15" customHeight="1" x14ac:dyDescent="0.35">
      <c r="B211" s="335" t="s">
        <v>1415</v>
      </c>
      <c r="C211" s="335"/>
      <c r="D211" s="335"/>
      <c r="E211" s="335"/>
      <c r="F211" s="335"/>
      <c r="G211" s="335"/>
      <c r="H211" s="335"/>
      <c r="I211" s="335"/>
      <c r="J211" s="335"/>
    </row>
    <row r="212" spans="2:10" ht="26.25" customHeight="1" x14ac:dyDescent="0.35">
      <c r="B212" s="334" t="s">
        <v>1416</v>
      </c>
      <c r="C212" s="334"/>
      <c r="D212" s="334"/>
      <c r="E212" s="334"/>
      <c r="F212" s="334"/>
      <c r="G212" s="334"/>
      <c r="H212" s="334"/>
      <c r="I212" s="334"/>
      <c r="J212" s="334"/>
    </row>
    <row r="213" spans="2:10" x14ac:dyDescent="0.35">
      <c r="B213" s="336"/>
      <c r="C213" s="336"/>
      <c r="D213" s="336"/>
      <c r="E213" s="336"/>
      <c r="F213" s="336"/>
      <c r="G213" s="336"/>
      <c r="H213" s="336"/>
      <c r="I213" s="336"/>
      <c r="J213" s="336"/>
    </row>
    <row r="214" spans="2:10" ht="15" customHeight="1" x14ac:dyDescent="0.35">
      <c r="B214" s="335" t="s">
        <v>1417</v>
      </c>
      <c r="C214" s="335"/>
      <c r="D214" s="335"/>
      <c r="E214" s="335"/>
      <c r="F214" s="335"/>
      <c r="G214" s="335"/>
      <c r="H214" s="335"/>
      <c r="I214" s="335"/>
      <c r="J214" s="335"/>
    </row>
    <row r="215" spans="2:10" ht="51" customHeight="1" x14ac:dyDescent="0.35">
      <c r="B215" s="334" t="s">
        <v>1418</v>
      </c>
      <c r="C215" s="334"/>
      <c r="D215" s="334"/>
      <c r="E215" s="334"/>
      <c r="F215" s="334"/>
      <c r="G215" s="334"/>
      <c r="H215" s="334"/>
      <c r="I215" s="334"/>
      <c r="J215" s="334"/>
    </row>
    <row r="216" spans="2:10" x14ac:dyDescent="0.35">
      <c r="B216" s="336"/>
      <c r="C216" s="336"/>
      <c r="D216" s="336"/>
      <c r="E216" s="336"/>
      <c r="F216" s="336"/>
      <c r="G216" s="336"/>
      <c r="H216" s="336"/>
      <c r="I216" s="336"/>
      <c r="J216" s="336"/>
    </row>
    <row r="217" spans="2:10" ht="15" customHeight="1" x14ac:dyDescent="0.35">
      <c r="B217" s="335" t="s">
        <v>1419</v>
      </c>
      <c r="C217" s="335"/>
      <c r="D217" s="335"/>
      <c r="E217" s="335"/>
      <c r="F217" s="335"/>
      <c r="G217" s="335"/>
      <c r="H217" s="335"/>
      <c r="I217" s="335"/>
      <c r="J217" s="335"/>
    </row>
    <row r="218" spans="2:10" ht="27" customHeight="1" x14ac:dyDescent="0.35">
      <c r="B218" s="334" t="s">
        <v>1420</v>
      </c>
      <c r="C218" s="334"/>
      <c r="D218" s="334"/>
      <c r="E218" s="334"/>
      <c r="F218" s="334"/>
      <c r="G218" s="334"/>
      <c r="H218" s="334"/>
      <c r="I218" s="334"/>
      <c r="J218" s="334"/>
    </row>
    <row r="219" spans="2:10" x14ac:dyDescent="0.35">
      <c r="B219" s="336"/>
      <c r="C219" s="336"/>
      <c r="D219" s="336"/>
      <c r="E219" s="336"/>
      <c r="F219" s="336"/>
      <c r="G219" s="336"/>
      <c r="H219" s="336"/>
      <c r="I219" s="336"/>
      <c r="J219" s="336"/>
    </row>
    <row r="220" spans="2:10" ht="15" customHeight="1" x14ac:dyDescent="0.35">
      <c r="B220" s="335" t="s">
        <v>1421</v>
      </c>
      <c r="C220" s="335"/>
      <c r="D220" s="335"/>
      <c r="E220" s="335"/>
      <c r="F220" s="335"/>
      <c r="G220" s="335"/>
      <c r="H220" s="335"/>
      <c r="I220" s="335"/>
      <c r="J220" s="335"/>
    </row>
    <row r="221" spans="2:10" ht="60" customHeight="1" x14ac:dyDescent="0.35">
      <c r="B221" s="334" t="s">
        <v>1422</v>
      </c>
      <c r="C221" s="334"/>
      <c r="D221" s="334"/>
      <c r="E221" s="334"/>
      <c r="F221" s="334"/>
      <c r="G221" s="334"/>
      <c r="H221" s="334"/>
      <c r="I221" s="334"/>
      <c r="J221" s="334"/>
    </row>
    <row r="222" spans="2:10" x14ac:dyDescent="0.35">
      <c r="B222" s="336"/>
      <c r="C222" s="336"/>
      <c r="D222" s="336"/>
      <c r="E222" s="336"/>
      <c r="F222" s="336"/>
      <c r="G222" s="336"/>
      <c r="H222" s="336"/>
      <c r="I222" s="336"/>
      <c r="J222" s="336"/>
    </row>
    <row r="223" spans="2:10" ht="15" customHeight="1" x14ac:dyDescent="0.35">
      <c r="B223" s="335" t="s">
        <v>1423</v>
      </c>
      <c r="C223" s="335"/>
      <c r="D223" s="335"/>
      <c r="E223" s="335"/>
      <c r="F223" s="335"/>
      <c r="G223" s="335"/>
      <c r="H223" s="335"/>
      <c r="I223" s="335"/>
      <c r="J223" s="335"/>
    </row>
    <row r="224" spans="2:10" ht="117" customHeight="1" x14ac:dyDescent="0.35">
      <c r="B224" s="334" t="s">
        <v>1424</v>
      </c>
      <c r="C224" s="334"/>
      <c r="D224" s="334"/>
      <c r="E224" s="334"/>
      <c r="F224" s="334"/>
      <c r="G224" s="334"/>
      <c r="H224" s="334"/>
      <c r="I224" s="334"/>
      <c r="J224" s="334"/>
    </row>
    <row r="225" spans="2:10" ht="15" customHeight="1" x14ac:dyDescent="0.35">
      <c r="B225" s="335" t="s">
        <v>1425</v>
      </c>
      <c r="C225" s="335"/>
      <c r="D225" s="335"/>
      <c r="E225" s="335"/>
      <c r="F225" s="335"/>
      <c r="G225" s="335"/>
      <c r="H225" s="335"/>
      <c r="I225" s="335"/>
      <c r="J225" s="335"/>
    </row>
    <row r="226" spans="2:10" ht="15" customHeight="1" x14ac:dyDescent="0.35">
      <c r="B226" s="335"/>
      <c r="C226" s="335"/>
      <c r="D226" s="335"/>
      <c r="E226" s="335"/>
      <c r="F226" s="335"/>
      <c r="G226" s="335"/>
      <c r="H226" s="335"/>
      <c r="I226" s="335"/>
      <c r="J226" s="335"/>
    </row>
    <row r="227" spans="2:10" x14ac:dyDescent="0.35">
      <c r="B227" s="334" t="s">
        <v>1426</v>
      </c>
      <c r="C227" s="334"/>
      <c r="D227" s="334"/>
      <c r="E227" s="334"/>
      <c r="F227" s="334"/>
      <c r="G227" s="334"/>
      <c r="H227" s="334"/>
      <c r="I227" s="334"/>
      <c r="J227" s="334"/>
    </row>
    <row r="228" spans="2:10" ht="15" customHeight="1" x14ac:dyDescent="0.35">
      <c r="B228" s="334"/>
      <c r="C228" s="334"/>
      <c r="D228" s="334"/>
      <c r="E228" s="334"/>
      <c r="F228" s="334"/>
      <c r="G228" s="334"/>
      <c r="H228" s="334"/>
      <c r="I228" s="334"/>
      <c r="J228" s="334"/>
    </row>
    <row r="229" spans="2:10" ht="15" customHeight="1" x14ac:dyDescent="0.35">
      <c r="B229" s="335" t="s">
        <v>1427</v>
      </c>
      <c r="C229" s="335"/>
      <c r="D229" s="335"/>
      <c r="E229" s="335"/>
      <c r="F229" s="335"/>
      <c r="G229" s="335"/>
      <c r="H229" s="335"/>
      <c r="I229" s="335"/>
      <c r="J229" s="335"/>
    </row>
    <row r="230" spans="2:10" ht="42.75" customHeight="1" x14ac:dyDescent="0.35">
      <c r="B230" s="334" t="s">
        <v>1428</v>
      </c>
      <c r="C230" s="334"/>
      <c r="D230" s="334"/>
      <c r="E230" s="334"/>
      <c r="F230" s="334"/>
      <c r="G230" s="334"/>
      <c r="H230" s="334"/>
      <c r="I230" s="334"/>
      <c r="J230" s="334"/>
    </row>
    <row r="231" spans="2:10" x14ac:dyDescent="0.35">
      <c r="B231" s="335"/>
      <c r="C231" s="335"/>
      <c r="D231" s="335"/>
      <c r="E231" s="335"/>
      <c r="F231" s="335"/>
      <c r="G231" s="335"/>
      <c r="H231" s="335"/>
      <c r="I231" s="335"/>
      <c r="J231" s="335"/>
    </row>
    <row r="232" spans="2:10" ht="2.25" customHeight="1" x14ac:dyDescent="0.35">
      <c r="J232" s="186"/>
    </row>
    <row r="233" spans="2:10" ht="51" customHeight="1" x14ac:dyDescent="0.35">
      <c r="B233" s="334"/>
      <c r="C233" s="334"/>
      <c r="D233" s="334"/>
      <c r="E233" s="334"/>
      <c r="F233" s="334"/>
      <c r="G233" s="334"/>
      <c r="H233" s="334"/>
      <c r="I233" s="334"/>
      <c r="J233" s="334"/>
    </row>
    <row r="234" spans="2:10" x14ac:dyDescent="0.35">
      <c r="J234" s="186"/>
    </row>
    <row r="235" spans="2:10" x14ac:dyDescent="0.35">
      <c r="J235" s="186"/>
    </row>
    <row r="236" spans="2:10" x14ac:dyDescent="0.35">
      <c r="J236" s="186"/>
    </row>
    <row r="237" spans="2:10" x14ac:dyDescent="0.35">
      <c r="J237" s="186"/>
    </row>
    <row r="238" spans="2:10" x14ac:dyDescent="0.35">
      <c r="J238" s="186"/>
    </row>
    <row r="239" spans="2:10" x14ac:dyDescent="0.35">
      <c r="J239" s="186"/>
    </row>
    <row r="240" spans="2:10" x14ac:dyDescent="0.35">
      <c r="J240" s="186"/>
    </row>
    <row r="241" spans="10:10" x14ac:dyDescent="0.35">
      <c r="J241" s="186"/>
    </row>
    <row r="242" spans="10:10" x14ac:dyDescent="0.35">
      <c r="J242" s="186"/>
    </row>
    <row r="243" spans="10:10" x14ac:dyDescent="0.35">
      <c r="J243" s="186"/>
    </row>
    <row r="244" spans="10:10" x14ac:dyDescent="0.35">
      <c r="J244" s="186"/>
    </row>
    <row r="245" spans="10:10" x14ac:dyDescent="0.35">
      <c r="J245" s="186"/>
    </row>
    <row r="246" spans="10:10" x14ac:dyDescent="0.35">
      <c r="J246" s="186"/>
    </row>
    <row r="247" spans="10:10" x14ac:dyDescent="0.35">
      <c r="J247" s="186"/>
    </row>
    <row r="248" spans="10:10" x14ac:dyDescent="0.35">
      <c r="J248" s="186"/>
    </row>
    <row r="249" spans="10:10" x14ac:dyDescent="0.35">
      <c r="J249" s="186"/>
    </row>
  </sheetData>
  <mergeCells count="77">
    <mergeCell ref="B228:J228"/>
    <mergeCell ref="B229:J229"/>
    <mergeCell ref="B230:J230"/>
    <mergeCell ref="B231:J231"/>
    <mergeCell ref="B233:J233"/>
    <mergeCell ref="B221:J221"/>
    <mergeCell ref="B222:J222"/>
    <mergeCell ref="B223:J223"/>
    <mergeCell ref="B224:J224"/>
    <mergeCell ref="B225:J226"/>
    <mergeCell ref="B227:J227"/>
    <mergeCell ref="B215:J215"/>
    <mergeCell ref="B216:J216"/>
    <mergeCell ref="B217:J217"/>
    <mergeCell ref="B218:J218"/>
    <mergeCell ref="B219:J219"/>
    <mergeCell ref="B220:J220"/>
    <mergeCell ref="D207:J207"/>
    <mergeCell ref="D208:J208"/>
    <mergeCell ref="B211:J211"/>
    <mergeCell ref="B212:J212"/>
    <mergeCell ref="B213:J213"/>
    <mergeCell ref="B214:J214"/>
    <mergeCell ref="B200:G200"/>
    <mergeCell ref="B201:G201"/>
    <mergeCell ref="B202:G202"/>
    <mergeCell ref="B204:G204"/>
    <mergeCell ref="B206:D206"/>
    <mergeCell ref="H206:J206"/>
    <mergeCell ref="I187:J187"/>
    <mergeCell ref="B188:G188"/>
    <mergeCell ref="B197:G197"/>
    <mergeCell ref="G198:H198"/>
    <mergeCell ref="I198:J198"/>
    <mergeCell ref="B199:G199"/>
    <mergeCell ref="B175:C175"/>
    <mergeCell ref="D175:E175"/>
    <mergeCell ref="F175:G175"/>
    <mergeCell ref="B177:G177"/>
    <mergeCell ref="B186:G186"/>
    <mergeCell ref="G187:H187"/>
    <mergeCell ref="E141:F141"/>
    <mergeCell ref="G151:H151"/>
    <mergeCell ref="I151:J151"/>
    <mergeCell ref="I155:I156"/>
    <mergeCell ref="J155:J156"/>
    <mergeCell ref="E173:F173"/>
    <mergeCell ref="B57:G57"/>
    <mergeCell ref="I62:J62"/>
    <mergeCell ref="I63:J63"/>
    <mergeCell ref="E138:F138"/>
    <mergeCell ref="E139:F139"/>
    <mergeCell ref="E140:F140"/>
    <mergeCell ref="B49:G49"/>
    <mergeCell ref="B50:G50"/>
    <mergeCell ref="B53:G53"/>
    <mergeCell ref="B54:G54"/>
    <mergeCell ref="B55:G55"/>
    <mergeCell ref="B56:G56"/>
    <mergeCell ref="B43:G43"/>
    <mergeCell ref="B44:G44"/>
    <mergeCell ref="B45:G45"/>
    <mergeCell ref="B46:G46"/>
    <mergeCell ref="B47:G47"/>
    <mergeCell ref="B48:G48"/>
    <mergeCell ref="I32:J32"/>
    <mergeCell ref="I33:J33"/>
    <mergeCell ref="I34:J34"/>
    <mergeCell ref="I35:J35"/>
    <mergeCell ref="I36:J36"/>
    <mergeCell ref="B42:G42"/>
    <mergeCell ref="C7:F7"/>
    <mergeCell ref="G7:J7"/>
    <mergeCell ref="G13:H13"/>
    <mergeCell ref="I13:J13"/>
    <mergeCell ref="G30:H30"/>
    <mergeCell ref="I30:J30"/>
  </mergeCells>
  <hyperlinks>
    <hyperlink ref="H206" r:id="rId1"/>
    <hyperlink ref="D208" r:id="rId2"/>
    <hyperlink ref="D207" r:id="rId3"/>
    <hyperlink ref="D207:J207" r:id="rId4" display="https://www.santandertotta.pt/pt_PT/Investor-Relations/Emissão-de-Divida/2016.html"/>
  </hyperlinks>
  <pageMargins left="0.23622047244094491" right="0.23622047244094491" top="0.74803149606299213" bottom="0.74803149606299213" header="0.31496062992125984" footer="0.31496062992125984"/>
  <pageSetup paperSize="9" scale="51" fitToHeight="0" orientation="portrait" horizontalDpi="1200" verticalDpi="1200" r:id="rId5"/>
  <headerFooter>
    <oddHeader>&amp;L&amp;"Calibri,Regular"&amp;10&amp;K000000Confidential&amp;1#
&amp;11&amp;G&amp;C&amp;"Verdana,Regular"Mortgage Covered Bonds
Investor Report - 30th September 2020
&amp;R&amp;G</oddHeader>
  </headerFooter>
  <rowBreaks count="2" manualBreakCount="2">
    <brk id="92" min="1" max="9" man="1"/>
    <brk id="177" min="1" max="9" man="1"/>
  </rowBreaks>
  <drawing r:id="rId6"/>
  <legacyDrawingHF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70" zoomScaleNormal="70" workbookViewId="0">
      <selection activeCell="E44" sqref="E44"/>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67" t="s">
        <v>1097</v>
      </c>
      <c r="B1" s="367"/>
    </row>
    <row r="2" spans="1:13" ht="31.5" x14ac:dyDescent="0.25">
      <c r="A2" s="126" t="s">
        <v>1096</v>
      </c>
      <c r="B2" s="126"/>
      <c r="C2" s="23"/>
      <c r="D2" s="23"/>
      <c r="E2" s="23"/>
      <c r="F2" s="133" t="s">
        <v>1142</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88" t="s">
        <v>164</v>
      </c>
      <c r="D4" s="26"/>
      <c r="E4" s="26"/>
      <c r="F4" s="23"/>
      <c r="G4" s="23"/>
      <c r="H4" s="23"/>
      <c r="I4" s="35" t="s">
        <v>1089</v>
      </c>
      <c r="J4" s="75" t="s">
        <v>952</v>
      </c>
      <c r="L4" s="23"/>
      <c r="M4" s="23"/>
    </row>
    <row r="5" spans="1:13" ht="15.75" thickBot="1" x14ac:dyDescent="0.3">
      <c r="H5" s="23"/>
      <c r="I5" s="81" t="s">
        <v>954</v>
      </c>
      <c r="J5" s="25" t="s">
        <v>955</v>
      </c>
      <c r="L5" s="23"/>
      <c r="M5" s="23"/>
    </row>
    <row r="6" spans="1:13" ht="18.75" x14ac:dyDescent="0.25">
      <c r="A6" s="28"/>
      <c r="B6" s="29" t="s">
        <v>997</v>
      </c>
      <c r="C6" s="28"/>
      <c r="E6" s="30"/>
      <c r="F6" s="30"/>
      <c r="G6" s="30"/>
      <c r="H6" s="23"/>
      <c r="I6" s="81" t="s">
        <v>957</v>
      </c>
      <c r="J6" s="25" t="s">
        <v>958</v>
      </c>
      <c r="L6" s="23"/>
      <c r="M6" s="23"/>
    </row>
    <row r="7" spans="1:13" x14ac:dyDescent="0.25">
      <c r="B7" s="32" t="s">
        <v>1095</v>
      </c>
      <c r="H7" s="23"/>
      <c r="I7" s="81" t="s">
        <v>960</v>
      </c>
      <c r="J7" s="25" t="s">
        <v>961</v>
      </c>
      <c r="L7" s="23"/>
      <c r="M7" s="23"/>
    </row>
    <row r="8" spans="1:13" x14ac:dyDescent="0.25">
      <c r="B8" s="32" t="s">
        <v>1010</v>
      </c>
      <c r="H8" s="23"/>
      <c r="I8" s="81" t="s">
        <v>1087</v>
      </c>
      <c r="J8" s="25" t="s">
        <v>1088</v>
      </c>
      <c r="L8" s="23"/>
      <c r="M8" s="23"/>
    </row>
    <row r="9" spans="1:13" ht="15.75" thickBot="1" x14ac:dyDescent="0.3">
      <c r="B9" s="33" t="s">
        <v>1032</v>
      </c>
      <c r="H9" s="23"/>
      <c r="L9" s="23"/>
      <c r="M9" s="23"/>
    </row>
    <row r="10" spans="1:13" x14ac:dyDescent="0.25">
      <c r="B10" s="34"/>
      <c r="H10" s="23"/>
      <c r="I10" s="82" t="s">
        <v>1091</v>
      </c>
      <c r="L10" s="23"/>
      <c r="M10" s="23"/>
    </row>
    <row r="11" spans="1:13" x14ac:dyDescent="0.25">
      <c r="B11" s="34"/>
      <c r="H11" s="23"/>
      <c r="I11" s="82" t="s">
        <v>1093</v>
      </c>
      <c r="L11" s="23"/>
      <c r="M11" s="23"/>
    </row>
    <row r="12" spans="1:13" ht="37.5" x14ac:dyDescent="0.25">
      <c r="A12" s="35" t="s">
        <v>32</v>
      </c>
      <c r="B12" s="35" t="s">
        <v>1078</v>
      </c>
      <c r="C12" s="36"/>
      <c r="D12" s="36"/>
      <c r="E12" s="36"/>
      <c r="F12" s="36"/>
      <c r="G12" s="36"/>
      <c r="H12" s="23"/>
      <c r="L12" s="23"/>
      <c r="M12" s="23"/>
    </row>
    <row r="13" spans="1:13" ht="15" customHeight="1" x14ac:dyDescent="0.25">
      <c r="A13" s="43"/>
      <c r="B13" s="44" t="s">
        <v>1009</v>
      </c>
      <c r="C13" s="43" t="s">
        <v>1077</v>
      </c>
      <c r="D13" s="43" t="s">
        <v>1090</v>
      </c>
      <c r="E13" s="45"/>
      <c r="F13" s="46"/>
      <c r="G13" s="46"/>
      <c r="H13" s="23"/>
      <c r="L13" s="23"/>
      <c r="M13" s="23"/>
    </row>
    <row r="14" spans="1:13" x14ac:dyDescent="0.25">
      <c r="A14" s="25" t="s">
        <v>998</v>
      </c>
      <c r="B14" s="41" t="s">
        <v>987</v>
      </c>
      <c r="C14" s="89" t="s">
        <v>1189</v>
      </c>
      <c r="D14" s="89" t="s">
        <v>1192</v>
      </c>
      <c r="E14" s="30"/>
      <c r="F14" s="30"/>
      <c r="G14" s="30"/>
      <c r="H14" s="23"/>
      <c r="L14" s="23"/>
      <c r="M14" s="23"/>
    </row>
    <row r="15" spans="1:13" x14ac:dyDescent="0.25">
      <c r="A15" s="25" t="s">
        <v>999</v>
      </c>
      <c r="B15" s="41" t="s">
        <v>432</v>
      </c>
      <c r="C15" s="89" t="s">
        <v>1150</v>
      </c>
      <c r="D15" s="89" t="s">
        <v>1193</v>
      </c>
      <c r="E15" s="30"/>
      <c r="F15" s="30"/>
      <c r="G15" s="30"/>
      <c r="H15" s="23"/>
      <c r="L15" s="23"/>
      <c r="M15" s="23"/>
    </row>
    <row r="16" spans="1:13" x14ac:dyDescent="0.25">
      <c r="A16" s="25" t="s">
        <v>1000</v>
      </c>
      <c r="B16" s="41" t="s">
        <v>988</v>
      </c>
      <c r="C16" s="89" t="s">
        <v>1189</v>
      </c>
      <c r="D16" s="89" t="s">
        <v>1192</v>
      </c>
      <c r="E16" s="30"/>
      <c r="F16" s="30"/>
      <c r="G16" s="30"/>
      <c r="H16" s="23"/>
      <c r="L16" s="23"/>
      <c r="M16" s="23"/>
    </row>
    <row r="17" spans="1:13" x14ac:dyDescent="0.25">
      <c r="A17" s="25" t="s">
        <v>1001</v>
      </c>
      <c r="B17" s="41" t="s">
        <v>989</v>
      </c>
      <c r="C17" s="89" t="s">
        <v>1189</v>
      </c>
      <c r="D17" s="89" t="s">
        <v>1192</v>
      </c>
      <c r="E17" s="30"/>
      <c r="F17" s="30"/>
      <c r="G17" s="30"/>
      <c r="H17" s="23"/>
      <c r="L17" s="23"/>
      <c r="M17" s="23"/>
    </row>
    <row r="18" spans="1:13" x14ac:dyDescent="0.25">
      <c r="A18" s="25" t="s">
        <v>1002</v>
      </c>
      <c r="B18" s="41" t="s">
        <v>990</v>
      </c>
      <c r="C18" s="89" t="s">
        <v>1150</v>
      </c>
      <c r="D18" s="89" t="s">
        <v>1193</v>
      </c>
      <c r="E18" s="30"/>
      <c r="F18" s="30"/>
      <c r="G18" s="30"/>
      <c r="H18" s="23"/>
      <c r="L18" s="23"/>
      <c r="M18" s="23"/>
    </row>
    <row r="19" spans="1:13" x14ac:dyDescent="0.25">
      <c r="A19" s="25" t="s">
        <v>1003</v>
      </c>
      <c r="B19" s="41" t="s">
        <v>991</v>
      </c>
      <c r="C19" s="89" t="s">
        <v>1189</v>
      </c>
      <c r="D19" s="89" t="s">
        <v>1192</v>
      </c>
      <c r="E19" s="30"/>
      <c r="F19" s="30"/>
      <c r="G19" s="30"/>
      <c r="H19" s="23"/>
      <c r="L19" s="23"/>
      <c r="M19" s="23"/>
    </row>
    <row r="20" spans="1:13" x14ac:dyDescent="0.25">
      <c r="A20" s="25" t="s">
        <v>1004</v>
      </c>
      <c r="B20" s="41" t="s">
        <v>992</v>
      </c>
      <c r="C20" s="89" t="s">
        <v>1150</v>
      </c>
      <c r="D20" s="89" t="s">
        <v>1193</v>
      </c>
      <c r="E20" s="30"/>
      <c r="F20" s="30"/>
      <c r="G20" s="30"/>
      <c r="H20" s="23"/>
      <c r="L20" s="23"/>
      <c r="M20" s="23"/>
    </row>
    <row r="21" spans="1:13" x14ac:dyDescent="0.25">
      <c r="A21" s="25" t="s">
        <v>1005</v>
      </c>
      <c r="B21" s="41" t="s">
        <v>993</v>
      </c>
      <c r="C21" s="89" t="s">
        <v>1189</v>
      </c>
      <c r="D21" s="89" t="s">
        <v>1192</v>
      </c>
      <c r="E21" s="30"/>
      <c r="F21" s="30"/>
      <c r="G21" s="30"/>
      <c r="H21" s="23"/>
      <c r="L21" s="23"/>
      <c r="M21" s="23"/>
    </row>
    <row r="22" spans="1:13" x14ac:dyDescent="0.25">
      <c r="A22" s="25" t="s">
        <v>1006</v>
      </c>
      <c r="B22" s="41" t="s">
        <v>994</v>
      </c>
      <c r="C22" s="89" t="s">
        <v>1189</v>
      </c>
      <c r="D22" s="89" t="s">
        <v>1192</v>
      </c>
      <c r="E22" s="30"/>
      <c r="F22" s="30"/>
      <c r="G22" s="30"/>
      <c r="H22" s="23"/>
      <c r="L22" s="23"/>
      <c r="M22" s="23"/>
    </row>
    <row r="23" spans="1:13" ht="30" x14ac:dyDescent="0.25">
      <c r="A23" s="25" t="s">
        <v>1007</v>
      </c>
      <c r="B23" s="41" t="s">
        <v>1073</v>
      </c>
      <c r="C23" s="89" t="s">
        <v>1190</v>
      </c>
      <c r="D23" s="89" t="s">
        <v>1194</v>
      </c>
      <c r="E23" s="30"/>
      <c r="F23" s="30"/>
      <c r="G23" s="30"/>
      <c r="H23" s="23"/>
      <c r="L23" s="23"/>
      <c r="M23" s="23"/>
    </row>
    <row r="24" spans="1:13" ht="45" x14ac:dyDescent="0.25">
      <c r="A24" s="25" t="s">
        <v>1075</v>
      </c>
      <c r="B24" s="41" t="s">
        <v>1074</v>
      </c>
      <c r="C24" s="89" t="s">
        <v>1191</v>
      </c>
      <c r="D24" s="89"/>
      <c r="E24" s="30"/>
      <c r="F24" s="30"/>
      <c r="G24" s="30"/>
      <c r="H24" s="23"/>
      <c r="L24" s="23"/>
      <c r="M24" s="23"/>
    </row>
    <row r="25" spans="1:13" outlineLevel="1" x14ac:dyDescent="0.25">
      <c r="A25" s="25" t="s">
        <v>1008</v>
      </c>
      <c r="B25" s="39"/>
      <c r="E25" s="30"/>
      <c r="F25" s="30"/>
      <c r="G25" s="30"/>
      <c r="H25" s="23"/>
      <c r="L25" s="23"/>
      <c r="M25" s="23"/>
    </row>
    <row r="26" spans="1:13" outlineLevel="1" x14ac:dyDescent="0.25">
      <c r="A26" s="25" t="s">
        <v>1011</v>
      </c>
      <c r="B26" s="39"/>
      <c r="E26" s="30"/>
      <c r="F26" s="30"/>
      <c r="G26" s="30"/>
      <c r="H26" s="23"/>
      <c r="L26" s="23"/>
      <c r="M26" s="23"/>
    </row>
    <row r="27" spans="1:13" outlineLevel="1" x14ac:dyDescent="0.25">
      <c r="A27" s="25" t="s">
        <v>1012</v>
      </c>
      <c r="B27" s="39"/>
      <c r="E27" s="30"/>
      <c r="F27" s="30"/>
      <c r="G27" s="30"/>
      <c r="H27" s="23"/>
      <c r="L27" s="23"/>
      <c r="M27" s="23"/>
    </row>
    <row r="28" spans="1:13" outlineLevel="1" x14ac:dyDescent="0.25">
      <c r="A28" s="25" t="s">
        <v>1013</v>
      </c>
      <c r="B28" s="39"/>
      <c r="E28" s="30"/>
      <c r="F28" s="30"/>
      <c r="G28" s="30"/>
      <c r="H28" s="23"/>
      <c r="L28" s="23"/>
      <c r="M28" s="23"/>
    </row>
    <row r="29" spans="1:13" outlineLevel="1" x14ac:dyDescent="0.25">
      <c r="A29" s="25" t="s">
        <v>1014</v>
      </c>
      <c r="B29" s="39"/>
      <c r="E29" s="30"/>
      <c r="F29" s="30"/>
      <c r="G29" s="30"/>
      <c r="H29" s="23"/>
      <c r="L29" s="23"/>
      <c r="M29" s="23"/>
    </row>
    <row r="30" spans="1:13" outlineLevel="1" x14ac:dyDescent="0.25">
      <c r="A30" s="25" t="s">
        <v>1015</v>
      </c>
      <c r="B30" s="39"/>
      <c r="E30" s="30"/>
      <c r="F30" s="30"/>
      <c r="G30" s="30"/>
      <c r="H30" s="23"/>
      <c r="L30" s="23"/>
      <c r="M30" s="23"/>
    </row>
    <row r="31" spans="1:13" outlineLevel="1" x14ac:dyDescent="0.25">
      <c r="A31" s="25" t="s">
        <v>1016</v>
      </c>
      <c r="B31" s="39"/>
      <c r="E31" s="30"/>
      <c r="F31" s="30"/>
      <c r="G31" s="30"/>
      <c r="H31" s="23"/>
      <c r="L31" s="23"/>
      <c r="M31" s="23"/>
    </row>
    <row r="32" spans="1:13" outlineLevel="1" x14ac:dyDescent="0.25">
      <c r="A32" s="25" t="s">
        <v>1017</v>
      </c>
      <c r="B32" s="39"/>
      <c r="E32" s="30"/>
      <c r="F32" s="30"/>
      <c r="G32" s="30"/>
      <c r="H32" s="23"/>
      <c r="L32" s="23"/>
      <c r="M32" s="23"/>
    </row>
    <row r="33" spans="1:13" ht="18.75" x14ac:dyDescent="0.25">
      <c r="A33" s="36"/>
      <c r="B33" s="35" t="s">
        <v>1010</v>
      </c>
      <c r="C33" s="36"/>
      <c r="D33" s="36"/>
      <c r="E33" s="36"/>
      <c r="F33" s="36"/>
      <c r="G33" s="36"/>
      <c r="H33" s="23"/>
      <c r="L33" s="23"/>
      <c r="M33" s="23"/>
    </row>
    <row r="34" spans="1:13" ht="15" customHeight="1" x14ac:dyDescent="0.25">
      <c r="A34" s="43"/>
      <c r="B34" s="44" t="s">
        <v>995</v>
      </c>
      <c r="C34" s="43" t="s">
        <v>1085</v>
      </c>
      <c r="D34" s="43" t="s">
        <v>1090</v>
      </c>
      <c r="E34" s="43" t="s">
        <v>996</v>
      </c>
      <c r="F34" s="46"/>
      <c r="G34" s="46"/>
      <c r="H34" s="23"/>
      <c r="L34" s="23"/>
      <c r="M34" s="23"/>
    </row>
    <row r="35" spans="1:13" ht="15.75" x14ac:dyDescent="0.25">
      <c r="A35" s="25" t="s">
        <v>1033</v>
      </c>
      <c r="B35" s="395" t="s">
        <v>1195</v>
      </c>
      <c r="C35" s="395" t="s">
        <v>1086</v>
      </c>
      <c r="D35" s="395" t="s">
        <v>1196</v>
      </c>
      <c r="E35" s="395" t="s">
        <v>1197</v>
      </c>
      <c r="F35" s="79"/>
      <c r="G35" s="79"/>
      <c r="H35" s="23"/>
      <c r="L35" s="23"/>
      <c r="M35" s="23"/>
    </row>
    <row r="36" spans="1:13" x14ac:dyDescent="0.25">
      <c r="A36" s="25" t="s">
        <v>1034</v>
      </c>
      <c r="B36" s="41"/>
      <c r="H36" s="23"/>
      <c r="L36" s="23"/>
      <c r="M36" s="23"/>
    </row>
    <row r="37" spans="1:13" x14ac:dyDescent="0.25">
      <c r="A37" s="25" t="s">
        <v>1035</v>
      </c>
      <c r="B37" s="41"/>
      <c r="H37" s="23"/>
      <c r="L37" s="23"/>
      <c r="M37" s="23"/>
    </row>
    <row r="38" spans="1:13" x14ac:dyDescent="0.25">
      <c r="A38" s="25" t="s">
        <v>1036</v>
      </c>
      <c r="B38" s="41"/>
      <c r="H38" s="23"/>
      <c r="L38" s="23"/>
      <c r="M38" s="23"/>
    </row>
    <row r="39" spans="1:13" x14ac:dyDescent="0.25">
      <c r="A39" s="25" t="s">
        <v>1037</v>
      </c>
      <c r="B39" s="41"/>
      <c r="H39" s="23"/>
      <c r="L39" s="23"/>
      <c r="M39" s="23"/>
    </row>
    <row r="40" spans="1:13" x14ac:dyDescent="0.25">
      <c r="A40" s="25" t="s">
        <v>1038</v>
      </c>
      <c r="B40" s="41"/>
      <c r="H40" s="23"/>
      <c r="L40" s="23"/>
      <c r="M40" s="23"/>
    </row>
    <row r="41" spans="1:13" x14ac:dyDescent="0.25">
      <c r="A41" s="25" t="s">
        <v>1039</v>
      </c>
      <c r="B41" s="41"/>
      <c r="H41" s="23"/>
      <c r="L41" s="23"/>
      <c r="M41" s="23"/>
    </row>
    <row r="42" spans="1:13" x14ac:dyDescent="0.25">
      <c r="A42" s="25" t="s">
        <v>1040</v>
      </c>
      <c r="B42" s="41"/>
      <c r="H42" s="23"/>
      <c r="L42" s="23"/>
      <c r="M42" s="23"/>
    </row>
    <row r="43" spans="1:13" x14ac:dyDescent="0.25">
      <c r="A43" s="25" t="s">
        <v>1041</v>
      </c>
      <c r="B43" s="41"/>
      <c r="H43" s="23"/>
      <c r="L43" s="23"/>
      <c r="M43" s="23"/>
    </row>
    <row r="44" spans="1:13" x14ac:dyDescent="0.25">
      <c r="A44" s="25" t="s">
        <v>1042</v>
      </c>
      <c r="B44" s="41"/>
      <c r="H44" s="23"/>
      <c r="L44" s="23"/>
      <c r="M44" s="23"/>
    </row>
    <row r="45" spans="1:13" x14ac:dyDescent="0.25">
      <c r="A45" s="25" t="s">
        <v>1043</v>
      </c>
      <c r="B45" s="41"/>
      <c r="H45" s="23"/>
      <c r="L45" s="23"/>
      <c r="M45" s="23"/>
    </row>
    <row r="46" spans="1:13" x14ac:dyDescent="0.25">
      <c r="A46" s="25" t="s">
        <v>1044</v>
      </c>
      <c r="B46" s="41"/>
      <c r="H46" s="23"/>
      <c r="L46" s="23"/>
      <c r="M46" s="23"/>
    </row>
    <row r="47" spans="1:13" x14ac:dyDescent="0.25">
      <c r="A47" s="25" t="s">
        <v>1045</v>
      </c>
      <c r="B47" s="41"/>
      <c r="H47" s="23"/>
      <c r="L47" s="23"/>
      <c r="M47" s="23"/>
    </row>
    <row r="48" spans="1:13" x14ac:dyDescent="0.25">
      <c r="A48" s="25" t="s">
        <v>1046</v>
      </c>
      <c r="B48" s="41"/>
      <c r="H48" s="23"/>
      <c r="L48" s="23"/>
      <c r="M48" s="23"/>
    </row>
    <row r="49" spans="1:13" x14ac:dyDescent="0.25">
      <c r="A49" s="25" t="s">
        <v>1047</v>
      </c>
      <c r="B49" s="41"/>
      <c r="H49" s="23"/>
      <c r="L49" s="23"/>
      <c r="M49" s="23"/>
    </row>
    <row r="50" spans="1:13" x14ac:dyDescent="0.25">
      <c r="A50" s="25" t="s">
        <v>1048</v>
      </c>
      <c r="B50" s="41"/>
      <c r="H50" s="23"/>
      <c r="L50" s="23"/>
      <c r="M50" s="23"/>
    </row>
    <row r="51" spans="1:13" x14ac:dyDescent="0.25">
      <c r="A51" s="25" t="s">
        <v>1049</v>
      </c>
      <c r="B51" s="41"/>
      <c r="H51" s="23"/>
      <c r="L51" s="23"/>
      <c r="M51" s="23"/>
    </row>
    <row r="52" spans="1:13" x14ac:dyDescent="0.25">
      <c r="A52" s="25" t="s">
        <v>1050</v>
      </c>
      <c r="B52" s="41"/>
      <c r="H52" s="23"/>
      <c r="L52" s="23"/>
      <c r="M52" s="23"/>
    </row>
    <row r="53" spans="1:13" x14ac:dyDescent="0.25">
      <c r="A53" s="25" t="s">
        <v>1051</v>
      </c>
      <c r="B53" s="41"/>
      <c r="H53" s="23"/>
      <c r="L53" s="23"/>
      <c r="M53" s="23"/>
    </row>
    <row r="54" spans="1:13" x14ac:dyDescent="0.25">
      <c r="A54" s="25" t="s">
        <v>1052</v>
      </c>
      <c r="B54" s="41"/>
      <c r="H54" s="23"/>
      <c r="L54" s="23"/>
      <c r="M54" s="23"/>
    </row>
    <row r="55" spans="1:13" x14ac:dyDescent="0.25">
      <c r="A55" s="25" t="s">
        <v>1053</v>
      </c>
      <c r="B55" s="41"/>
      <c r="H55" s="23"/>
      <c r="L55" s="23"/>
      <c r="M55" s="23"/>
    </row>
    <row r="56" spans="1:13" x14ac:dyDescent="0.25">
      <c r="A56" s="25" t="s">
        <v>1054</v>
      </c>
      <c r="B56" s="41"/>
      <c r="H56" s="23"/>
      <c r="L56" s="23"/>
      <c r="M56" s="23"/>
    </row>
    <row r="57" spans="1:13" x14ac:dyDescent="0.25">
      <c r="A57" s="25" t="s">
        <v>1055</v>
      </c>
      <c r="B57" s="41"/>
      <c r="H57" s="23"/>
      <c r="L57" s="23"/>
      <c r="M57" s="23"/>
    </row>
    <row r="58" spans="1:13" x14ac:dyDescent="0.25">
      <c r="A58" s="25" t="s">
        <v>1056</v>
      </c>
      <c r="B58" s="41"/>
      <c r="H58" s="23"/>
      <c r="L58" s="23"/>
      <c r="M58" s="23"/>
    </row>
    <row r="59" spans="1:13" x14ac:dyDescent="0.25">
      <c r="A59" s="25" t="s">
        <v>1057</v>
      </c>
      <c r="B59" s="41"/>
      <c r="H59" s="23"/>
      <c r="L59" s="23"/>
      <c r="M59" s="23"/>
    </row>
    <row r="60" spans="1:13" outlineLevel="1" x14ac:dyDescent="0.25">
      <c r="A60" s="25" t="s">
        <v>1018</v>
      </c>
      <c r="B60" s="41"/>
      <c r="E60" s="41"/>
      <c r="F60" s="41"/>
      <c r="G60" s="41"/>
      <c r="H60" s="23"/>
      <c r="L60" s="23"/>
      <c r="M60" s="23"/>
    </row>
    <row r="61" spans="1:13" outlineLevel="1" x14ac:dyDescent="0.25">
      <c r="A61" s="25" t="s">
        <v>1019</v>
      </c>
      <c r="B61" s="41"/>
      <c r="E61" s="41"/>
      <c r="F61" s="41"/>
      <c r="G61" s="41"/>
      <c r="H61" s="23"/>
      <c r="L61" s="23"/>
      <c r="M61" s="23"/>
    </row>
    <row r="62" spans="1:13" outlineLevel="1" x14ac:dyDescent="0.25">
      <c r="A62" s="25" t="s">
        <v>1020</v>
      </c>
      <c r="B62" s="41"/>
      <c r="E62" s="41"/>
      <c r="F62" s="41"/>
      <c r="G62" s="41"/>
      <c r="H62" s="23"/>
      <c r="L62" s="23"/>
      <c r="M62" s="23"/>
    </row>
    <row r="63" spans="1:13" outlineLevel="1" x14ac:dyDescent="0.25">
      <c r="A63" s="25" t="s">
        <v>1021</v>
      </c>
      <c r="B63" s="41"/>
      <c r="E63" s="41"/>
      <c r="F63" s="41"/>
      <c r="G63" s="41"/>
      <c r="H63" s="23"/>
      <c r="L63" s="23"/>
      <c r="M63" s="23"/>
    </row>
    <row r="64" spans="1:13" outlineLevel="1" x14ac:dyDescent="0.25">
      <c r="A64" s="25" t="s">
        <v>1022</v>
      </c>
      <c r="B64" s="41"/>
      <c r="E64" s="41"/>
      <c r="F64" s="41"/>
      <c r="G64" s="41"/>
      <c r="H64" s="23"/>
      <c r="L64" s="23"/>
      <c r="M64" s="23"/>
    </row>
    <row r="65" spans="1:14" outlineLevel="1" x14ac:dyDescent="0.25">
      <c r="A65" s="25" t="s">
        <v>1023</v>
      </c>
      <c r="B65" s="41"/>
      <c r="E65" s="41"/>
      <c r="F65" s="41"/>
      <c r="G65" s="41"/>
      <c r="H65" s="23"/>
      <c r="L65" s="23"/>
      <c r="M65" s="23"/>
    </row>
    <row r="66" spans="1:14" outlineLevel="1" x14ac:dyDescent="0.25">
      <c r="A66" s="25" t="s">
        <v>1024</v>
      </c>
      <c r="B66" s="41"/>
      <c r="E66" s="41"/>
      <c r="F66" s="41"/>
      <c r="G66" s="41"/>
      <c r="H66" s="23"/>
      <c r="L66" s="23"/>
      <c r="M66" s="23"/>
    </row>
    <row r="67" spans="1:14" outlineLevel="1" x14ac:dyDescent="0.25">
      <c r="A67" s="25" t="s">
        <v>1025</v>
      </c>
      <c r="B67" s="41"/>
      <c r="E67" s="41"/>
      <c r="F67" s="41"/>
      <c r="G67" s="41"/>
      <c r="H67" s="23"/>
      <c r="L67" s="23"/>
      <c r="M67" s="23"/>
    </row>
    <row r="68" spans="1:14" outlineLevel="1" x14ac:dyDescent="0.25">
      <c r="A68" s="25" t="s">
        <v>1026</v>
      </c>
      <c r="B68" s="41"/>
      <c r="E68" s="41"/>
      <c r="F68" s="41"/>
      <c r="G68" s="41"/>
      <c r="H68" s="23"/>
      <c r="L68" s="23"/>
      <c r="M68" s="23"/>
    </row>
    <row r="69" spans="1:14" outlineLevel="1" x14ac:dyDescent="0.25">
      <c r="A69" s="25" t="s">
        <v>1027</v>
      </c>
      <c r="B69" s="41"/>
      <c r="E69" s="41"/>
      <c r="F69" s="41"/>
      <c r="G69" s="41"/>
      <c r="H69" s="23"/>
      <c r="L69" s="23"/>
      <c r="M69" s="23"/>
    </row>
    <row r="70" spans="1:14" outlineLevel="1" x14ac:dyDescent="0.25">
      <c r="A70" s="25" t="s">
        <v>1028</v>
      </c>
      <c r="B70" s="41"/>
      <c r="E70" s="41"/>
      <c r="F70" s="41"/>
      <c r="G70" s="41"/>
      <c r="H70" s="23"/>
      <c r="L70" s="23"/>
      <c r="M70" s="23"/>
    </row>
    <row r="71" spans="1:14" outlineLevel="1" x14ac:dyDescent="0.25">
      <c r="A71" s="25" t="s">
        <v>1029</v>
      </c>
      <c r="B71" s="41"/>
      <c r="E71" s="41"/>
      <c r="F71" s="41"/>
      <c r="G71" s="41"/>
      <c r="H71" s="23"/>
      <c r="L71" s="23"/>
      <c r="M71" s="23"/>
    </row>
    <row r="72" spans="1:14" outlineLevel="1" x14ac:dyDescent="0.25">
      <c r="A72" s="25" t="s">
        <v>1030</v>
      </c>
      <c r="B72" s="41"/>
      <c r="E72" s="41"/>
      <c r="F72" s="41"/>
      <c r="G72" s="41"/>
      <c r="H72" s="23"/>
      <c r="L72" s="23"/>
      <c r="M72" s="23"/>
    </row>
    <row r="73" spans="1:14" ht="18.75" x14ac:dyDescent="0.25">
      <c r="A73" s="36"/>
      <c r="B73" s="35" t="s">
        <v>1032</v>
      </c>
      <c r="C73" s="36"/>
      <c r="D73" s="36"/>
      <c r="E73" s="36"/>
      <c r="F73" s="36"/>
      <c r="G73" s="36"/>
      <c r="H73" s="23"/>
    </row>
    <row r="74" spans="1:14" ht="15" customHeight="1" x14ac:dyDescent="0.25">
      <c r="A74" s="43"/>
      <c r="B74" s="326" t="s">
        <v>914</v>
      </c>
      <c r="C74" s="327" t="s">
        <v>1094</v>
      </c>
      <c r="D74" s="43"/>
      <c r="E74" s="46"/>
      <c r="F74" s="46"/>
      <c r="G74" s="46"/>
      <c r="H74" s="53"/>
      <c r="I74" s="53"/>
      <c r="J74" s="53"/>
      <c r="K74" s="53"/>
      <c r="L74" s="53"/>
      <c r="M74" s="53"/>
      <c r="N74" s="53"/>
    </row>
    <row r="75" spans="1:14" ht="15.75" x14ac:dyDescent="0.25">
      <c r="A75" s="25" t="s">
        <v>1058</v>
      </c>
      <c r="B75" s="324" t="s">
        <v>1076</v>
      </c>
      <c r="C75" s="325">
        <v>100.118440369678</v>
      </c>
      <c r="H75" s="23"/>
    </row>
    <row r="76" spans="1:14" ht="15.75" x14ac:dyDescent="0.25">
      <c r="A76" s="25" t="s">
        <v>1059</v>
      </c>
      <c r="B76" s="324" t="s">
        <v>1092</v>
      </c>
      <c r="C76" s="162">
        <v>322.57131636239399</v>
      </c>
      <c r="H76" s="23"/>
    </row>
    <row r="77" spans="1:14" ht="15.75" outlineLevel="1" x14ac:dyDescent="0.25">
      <c r="A77" s="25" t="s">
        <v>1060</v>
      </c>
      <c r="B77" s="324" t="s">
        <v>1198</v>
      </c>
      <c r="C77" s="160">
        <v>0.79987786177105802</v>
      </c>
      <c r="H77" s="23"/>
    </row>
    <row r="78" spans="1:14" ht="15.75" outlineLevel="1" x14ac:dyDescent="0.25">
      <c r="A78" s="25" t="s">
        <v>1061</v>
      </c>
      <c r="B78" s="324" t="s">
        <v>1199</v>
      </c>
      <c r="C78" s="162">
        <v>420.4273972602744</v>
      </c>
      <c r="H78" s="23"/>
    </row>
    <row r="79" spans="1:14" outlineLevel="1" x14ac:dyDescent="0.25">
      <c r="A79" s="25" t="s">
        <v>1062</v>
      </c>
      <c r="H79" s="23"/>
    </row>
    <row r="80" spans="1:14" outlineLevel="1" x14ac:dyDescent="0.25">
      <c r="A80" s="25" t="s">
        <v>1063</v>
      </c>
      <c r="H80" s="23"/>
    </row>
    <row r="81" spans="1:8" ht="15.75" x14ac:dyDescent="0.25">
      <c r="A81" s="43"/>
      <c r="B81" s="326" t="s">
        <v>1064</v>
      </c>
      <c r="C81" s="327" t="s">
        <v>514</v>
      </c>
      <c r="D81" s="327" t="s">
        <v>515</v>
      </c>
      <c r="E81" s="328" t="s">
        <v>915</v>
      </c>
      <c r="F81" s="328" t="s">
        <v>916</v>
      </c>
      <c r="G81" s="46" t="s">
        <v>1084</v>
      </c>
      <c r="H81" s="23"/>
    </row>
    <row r="82" spans="1:8" ht="15.75" x14ac:dyDescent="0.25">
      <c r="A82" s="25" t="s">
        <v>1065</v>
      </c>
      <c r="B82" s="324" t="s">
        <v>1144</v>
      </c>
      <c r="C82" s="160">
        <v>3.9050307487079952E-3</v>
      </c>
      <c r="D82" s="80"/>
      <c r="E82" s="80"/>
      <c r="F82" s="80"/>
      <c r="G82" s="164">
        <v>4.1218366966203727E-3</v>
      </c>
      <c r="H82" s="23"/>
    </row>
    <row r="83" spans="1:8" ht="15.75" x14ac:dyDescent="0.25">
      <c r="A83" s="25" t="s">
        <v>1066</v>
      </c>
      <c r="B83" s="324" t="s">
        <v>1081</v>
      </c>
      <c r="C83" s="160">
        <v>1.5961316805629421E-4</v>
      </c>
      <c r="G83" s="164">
        <v>3.9773272906363301E-4</v>
      </c>
      <c r="H83" s="23"/>
    </row>
    <row r="84" spans="1:8" ht="15.75" x14ac:dyDescent="0.25">
      <c r="A84" s="25" t="s">
        <v>1067</v>
      </c>
      <c r="B84" s="324" t="s">
        <v>1079</v>
      </c>
      <c r="C84" s="160">
        <v>9.6663070932315969E-6</v>
      </c>
      <c r="G84" s="164">
        <v>5.143898551184536E-5</v>
      </c>
      <c r="H84" s="23"/>
    </row>
    <row r="85" spans="1:8" ht="15.75" x14ac:dyDescent="0.25">
      <c r="A85" s="25" t="s">
        <v>1068</v>
      </c>
      <c r="B85" s="324" t="s">
        <v>1080</v>
      </c>
      <c r="C85" s="155">
        <v>0</v>
      </c>
      <c r="G85" s="25" t="s">
        <v>34</v>
      </c>
      <c r="H85" s="23"/>
    </row>
    <row r="86" spans="1:8" ht="15.75" x14ac:dyDescent="0.25">
      <c r="A86" s="25" t="s">
        <v>1083</v>
      </c>
      <c r="B86" s="324" t="s">
        <v>1082</v>
      </c>
      <c r="C86" s="155">
        <v>0</v>
      </c>
      <c r="G86" s="25" t="s">
        <v>34</v>
      </c>
      <c r="H86" s="23"/>
    </row>
    <row r="87" spans="1:8" outlineLevel="1" x14ac:dyDescent="0.25">
      <c r="A87" s="25" t="s">
        <v>1069</v>
      </c>
      <c r="H87" s="23"/>
    </row>
    <row r="88" spans="1:8" outlineLevel="1" x14ac:dyDescent="0.25">
      <c r="A88" s="25" t="s">
        <v>1070</v>
      </c>
      <c r="H88" s="23"/>
    </row>
    <row r="89" spans="1:8" outlineLevel="1" x14ac:dyDescent="0.25">
      <c r="A89" s="25" t="s">
        <v>1071</v>
      </c>
      <c r="H89" s="23"/>
    </row>
    <row r="90" spans="1:8" outlineLevel="1" x14ac:dyDescent="0.25">
      <c r="A90" s="25" t="s">
        <v>1072</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&amp;R&amp;G&amp;L&amp;"Calibri"&amp;10&amp;K000000Confidential&amp;1#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A. HTT General</vt:lpstr>
      <vt:lpstr>B1. HTT Mortgage Assets</vt:lpstr>
      <vt:lpstr>C. HTT Harmonised Glossary</vt:lpstr>
      <vt:lpstr>D. Insert Nat Trans Templ</vt:lpstr>
      <vt:lpstr>E. Optional ECB-ECAIs data</vt:lpstr>
      <vt:lpstr>'A. HTT General'!Print_Area</vt:lpstr>
      <vt:lpstr>'B1. HTT Mortgage Assets'!Print_Area</vt:lpstr>
      <vt:lpstr>'C. HTT Harmonised Glossary'!Print_Area</vt:lpstr>
      <vt:lpstr>'D. Insert Nat Trans Templ'!Print_Area</vt:lpstr>
      <vt:lpstr>'E. Optional ECB-ECAIs data'!Print_Area</vt:lpstr>
      <vt:lpstr>Introduction!Print_Area</vt:lpstr>
      <vt:lpstr>'D. Insert Nat Trans Templ'!Print_Titles</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João Filipe Cadavez Fialho</cp:lastModifiedBy>
  <cp:lastPrinted>2016-05-20T08:25:54Z</cp:lastPrinted>
  <dcterms:created xsi:type="dcterms:W3CDTF">2016-04-21T08:07:20Z</dcterms:created>
  <dcterms:modified xsi:type="dcterms:W3CDTF">2020-10-12T14:46:47Z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c41c091-3cbc-4dba-8b59-ce62f19500db_Enabled">
    <vt:lpwstr>True</vt:lpwstr>
  </property>
  <property fmtid="{D5CDD505-2E9C-101B-9397-08002B2CF9AE}" pid="5" name="MSIP_Label_3c41c091-3cbc-4dba-8b59-ce62f19500db_SiteId">
    <vt:lpwstr>35595a02-4d6d-44ac-99e1-f9ab4cd872db</vt:lpwstr>
  </property>
  <property fmtid="{D5CDD505-2E9C-101B-9397-08002B2CF9AE}" pid="6" name="MSIP_Label_3c41c091-3cbc-4dba-8b59-ce62f19500db_Owner">
    <vt:lpwstr>S608654@corp.santander.pt</vt:lpwstr>
  </property>
  <property fmtid="{D5CDD505-2E9C-101B-9397-08002B2CF9AE}" pid="7" name="MSIP_Label_3c41c091-3cbc-4dba-8b59-ce62f19500db_SetDate">
    <vt:lpwstr>2020-10-06T16:08:56.1488332Z</vt:lpwstr>
  </property>
  <property fmtid="{D5CDD505-2E9C-101B-9397-08002B2CF9AE}" pid="8" name="MSIP_Label_3c41c091-3cbc-4dba-8b59-ce62f19500db_Name">
    <vt:lpwstr>Confidential</vt:lpwstr>
  </property>
  <property fmtid="{D5CDD505-2E9C-101B-9397-08002B2CF9AE}" pid="9" name="MSIP_Label_3c41c091-3cbc-4dba-8b59-ce62f19500db_Application">
    <vt:lpwstr>Microsoft Azure Information Protection</vt:lpwstr>
  </property>
  <property fmtid="{D5CDD505-2E9C-101B-9397-08002B2CF9AE}" pid="10" name="MSIP_Label_3c41c091-3cbc-4dba-8b59-ce62f19500db_ActionId">
    <vt:lpwstr>911ed770-ab5d-4c62-827d-b940b0237720</vt:lpwstr>
  </property>
  <property fmtid="{D5CDD505-2E9C-101B-9397-08002B2CF9AE}" pid="11" name="MSIP_Label_3c41c091-3cbc-4dba-8b59-ce62f19500db_Extended_MSFT_Method">
    <vt:lpwstr>Manual</vt:lpwstr>
  </property>
  <property fmtid="{D5CDD505-2E9C-101B-9397-08002B2CF9AE}" pid="12" name="Sensitivity">
    <vt:lpwstr>Confidential</vt:lpwstr>
  </property>
</Properties>
</file>